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1"/>
  </bookViews>
  <sheets>
    <sheet name="Bay -Gen'l Info. &amp; Instructions" sheetId="1" r:id="rId1"/>
    <sheet name="WS5-Financial Statements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L248" i="1"/>
  <c r="K248"/>
  <c r="J248"/>
  <c r="K247"/>
  <c r="L247" s="1"/>
  <c r="L249" s="1"/>
  <c r="J247"/>
  <c r="M247" s="1"/>
  <c r="N247" s="1"/>
  <c r="H226"/>
  <c r="H225"/>
  <c r="I225" s="1"/>
  <c r="L156"/>
  <c r="L154"/>
  <c r="K154"/>
  <c r="H149"/>
  <c r="B114"/>
  <c r="B113"/>
  <c r="D112"/>
  <c r="E112" s="1"/>
  <c r="C112"/>
  <c r="B112"/>
  <c r="E58"/>
  <c r="C58"/>
  <c r="F56"/>
  <c r="G56" s="1"/>
  <c r="G58" s="1"/>
  <c r="B56"/>
  <c r="B55"/>
  <c r="G52"/>
  <c r="F52"/>
  <c r="E52"/>
  <c r="E44"/>
  <c r="C44"/>
  <c r="F42"/>
  <c r="G42" s="1"/>
  <c r="G41"/>
  <c r="F41"/>
  <c r="F40"/>
  <c r="G40" s="1"/>
  <c r="G39"/>
  <c r="F39"/>
  <c r="G38"/>
  <c r="F38"/>
  <c r="F37"/>
  <c r="F44" s="1"/>
  <c r="B37"/>
  <c r="B38" s="1"/>
  <c r="B39" s="1"/>
  <c r="B40" s="1"/>
  <c r="F58" l="1"/>
  <c r="F112"/>
  <c r="G37"/>
  <c r="G44" s="1"/>
  <c r="C113" l="1"/>
  <c r="D113" s="1"/>
  <c r="E113" s="1"/>
  <c r="F113" l="1"/>
  <c r="C114" l="1"/>
  <c r="D114" s="1"/>
  <c r="E114" s="1"/>
  <c r="F114" l="1"/>
</calcChain>
</file>

<file path=xl/sharedStrings.xml><?xml version="1.0" encoding="utf-8"?>
<sst xmlns="http://schemas.openxmlformats.org/spreadsheetml/2006/main" count="271" uniqueCount="243">
  <si>
    <t>ACC 201 - INTERMEDIATE ACCOUNTING I</t>
  </si>
  <si>
    <t>COMPREHENSIVE FINAL PROJECT - FALL 2016</t>
  </si>
  <si>
    <t>BAY YACHT CORPORATION - GENERAL INFORMATION</t>
  </si>
  <si>
    <t>The Bay Yacht Corporation is a publicly-traded corporation that was formed on January 1.</t>
  </si>
  <si>
    <t>2012. The following assumptions were utilized in this problem:</t>
  </si>
  <si>
    <t>1. The Corporation uses accrual basis accounting.</t>
  </si>
  <si>
    <t>2. All numbers (except Earnings per Share numbers) are rounded to the nearest whole dollar.</t>
  </si>
  <si>
    <t>3. Prepaid expenses and unearned revenues are initially recorded in balance sheet accounts.</t>
  </si>
  <si>
    <t>4. Reversing entries are made for required accruals on the first day of the new year. Adjusting entries are only</t>
  </si>
  <si>
    <t xml:space="preserve">    made once a year on December 31.</t>
  </si>
  <si>
    <t>5. All sales are made on account, and all sales are subject to a sales tax rate of 8%.</t>
  </si>
  <si>
    <t xml:space="preserve">6. Sales are recorded at the Gross Method and a 2% discount is given if the receivable is paid </t>
  </si>
  <si>
    <t xml:space="preserve">    within 10 days. </t>
  </si>
  <si>
    <t>7. The Corporation uses a perpetual inventory system to track inventory.</t>
  </si>
  <si>
    <t>8. Inventory purchases are recorded using the gross method.</t>
  </si>
  <si>
    <t xml:space="preserve">9. The gross profit on selling price is 60% which means cost of goods sold is 40% of the selling price. </t>
  </si>
  <si>
    <t xml:space="preserve">10. The Corporation uses straight-line depreciation. The following depreciation schedule is provided </t>
  </si>
  <si>
    <t xml:space="preserve">      to assist in this problem. Assume that the Corporation takes a full year of depreciation in the year of </t>
  </si>
  <si>
    <t xml:space="preserve">      acquisition and no depreciation in the year of disposal. Also, salvage value is zero on all fixed assets.</t>
  </si>
  <si>
    <t>Fixed</t>
  </si>
  <si>
    <t xml:space="preserve">Service </t>
  </si>
  <si>
    <t>Asset</t>
  </si>
  <si>
    <t>Purchase</t>
  </si>
  <si>
    <t>Life</t>
  </si>
  <si>
    <t>Accumulated</t>
  </si>
  <si>
    <t>Depreciation</t>
  </si>
  <si>
    <t>Name</t>
  </si>
  <si>
    <t>Date</t>
  </si>
  <si>
    <t>Cost</t>
  </si>
  <si>
    <t>(years)</t>
  </si>
  <si>
    <t>Expense</t>
  </si>
  <si>
    <t>Land</t>
  </si>
  <si>
    <t>N/A</t>
  </si>
  <si>
    <t>Buildings: Sales</t>
  </si>
  <si>
    <t>Buildings: Admin.</t>
  </si>
  <si>
    <t>Equipment: Sales*</t>
  </si>
  <si>
    <t>Office Equipment</t>
  </si>
  <si>
    <t>Equipment: Sales</t>
  </si>
  <si>
    <t>Totals</t>
  </si>
  <si>
    <t>* A portion of this equipment was sold in 2016 and is adjusted in the above  schedule on December 16, 2016.</t>
  </si>
  <si>
    <t xml:space="preserve">11. The Corporation uses straight-line amortization on appropriate intangible assets. The following schedule </t>
  </si>
  <si>
    <t xml:space="preserve">      is provided to assist in this problem. Assume that a full year of amortization is taken in the year of acquisition</t>
  </si>
  <si>
    <t xml:space="preserve">      and no amortization is taken in the year of disposal. </t>
  </si>
  <si>
    <t>WS 1 - 1</t>
  </si>
  <si>
    <t>Intangible</t>
  </si>
  <si>
    <t>Amortization</t>
  </si>
  <si>
    <t>Goodwill</t>
  </si>
  <si>
    <t>Copyright</t>
  </si>
  <si>
    <t>12. Assume all payables are paid on appropriate dates.</t>
  </si>
  <si>
    <t>13. Vendors offer a 2% discount on all purchases paid within 10 days.</t>
  </si>
  <si>
    <t xml:space="preserve">14. Sales tax payable are remitted quarterly to the State Department of Taxation and Finance. The following </t>
  </si>
  <si>
    <t xml:space="preserve">      schedule details the information and the remittance dates for the quarter. Note: the sales for December 2015 </t>
  </si>
  <si>
    <t xml:space="preserve">      were $1,000,000 and the appropriate amount of sales tax was in the Sales Tax Payable account at year-end.</t>
  </si>
  <si>
    <t>Month</t>
  </si>
  <si>
    <t>Due Date</t>
  </si>
  <si>
    <t>Quarter 1</t>
  </si>
  <si>
    <t>Dec. 2015</t>
  </si>
  <si>
    <t>Jan. 2016</t>
  </si>
  <si>
    <t>Feb. 2016</t>
  </si>
  <si>
    <t>Quarter 2</t>
  </si>
  <si>
    <t>Mar. 2016</t>
  </si>
  <si>
    <t>Apr. 2016</t>
  </si>
  <si>
    <t>May 2016</t>
  </si>
  <si>
    <t>Quarter 3</t>
  </si>
  <si>
    <t>June 2016</t>
  </si>
  <si>
    <t>July 2016</t>
  </si>
  <si>
    <t>Aug. 2016</t>
  </si>
  <si>
    <t>Sept. 20, 2016</t>
  </si>
  <si>
    <t>Quarter 4</t>
  </si>
  <si>
    <t>Sept. 2016</t>
  </si>
  <si>
    <t>Oct. 2016</t>
  </si>
  <si>
    <t>Nov. 2016</t>
  </si>
  <si>
    <t>Dec. 20, 2016</t>
  </si>
  <si>
    <t xml:space="preserve">15. Payroll is paid bi-weekly with the pay period ending on Fridays. Electronic transfers are required to be made on </t>
  </si>
  <si>
    <t xml:space="preserve">      the date the payroll for the following items: federal withholding, state withholding, social security, Medicare, and</t>
  </si>
  <si>
    <t xml:space="preserve">      state unemployment tax (SUTA). The federal unemployment tax is paid once a year on January 31 for the </t>
  </si>
  <si>
    <t xml:space="preserve">      previous year.</t>
  </si>
  <si>
    <t xml:space="preserve">      Note: December 31, 2015, landed on a Friday. Therefore, the payroll and related liabilities were recorded and</t>
  </si>
  <si>
    <t xml:space="preserve">      paid to employees and the appropriate agencies as of that date. This explains the zero balances in the wages</t>
  </si>
  <si>
    <t xml:space="preserve">      and salaries payable accounts and the related payroll liabilities.</t>
  </si>
  <si>
    <t xml:space="preserve">      Note: December 31, 2016, falls on a Monday.</t>
  </si>
  <si>
    <t>16. Payroll tables are located in Worksheet 6 (WS6). The tables detail the number of employees and pertinent</t>
  </si>
  <si>
    <t xml:space="preserve">      information such as rates and bases for computing payroll.</t>
  </si>
  <si>
    <t>17. The Note Payable is a 14 month note which was issued on October 1, 2015, at a stated interest rate of 8%.</t>
  </si>
  <si>
    <t>18. The Interest Payable account reflected the accrued interest on the Note Payable as of year-end 2015.</t>
  </si>
  <si>
    <t>19. The Corporation sells extended warranty agreements. These monies go into the Unearned Revenue: Extended</t>
  </si>
  <si>
    <t xml:space="preserve">      Warranties account until the warranty expires or until the company has to provide service for the warranty.</t>
  </si>
  <si>
    <t>20. The Corporation uses the expense warranty approach, accrual basis, to accrue estimated warranty costs.</t>
  </si>
  <si>
    <t xml:space="preserve">      These estimated amounts are recorded in the Estimated Liability under Warranties account until warranty </t>
  </si>
  <si>
    <t xml:space="preserve">      work is completed. </t>
  </si>
  <si>
    <t>21. Quarterly income tax payments are made to the appropriate agencies throughout the year. The quarter ending</t>
  </si>
  <si>
    <t xml:space="preserve">      December 31 will require an adjusting entry to accrue the amount of income tax expense which has not been</t>
  </si>
  <si>
    <t xml:space="preserve">      paid to date. </t>
  </si>
  <si>
    <t>WS 1 - 2</t>
  </si>
  <si>
    <t>22. The $40,000,000, 10%,  Bond Payable was issued on June 30, 2015. The bond pays interest semi-annually</t>
  </si>
  <si>
    <t xml:space="preserve">      on June 30 and December 31. The market rate of interest is 12%. The Corporation amortizes the Discount</t>
  </si>
  <si>
    <t xml:space="preserve">      on the Bonds Payable using the effective-interest method. The following table provides information regarding</t>
  </si>
  <si>
    <t xml:space="preserve">      the bond.</t>
  </si>
  <si>
    <t xml:space="preserve">Bond </t>
  </si>
  <si>
    <t>Carrying</t>
  </si>
  <si>
    <t>Cash</t>
  </si>
  <si>
    <t>Interest</t>
  </si>
  <si>
    <t>Discount</t>
  </si>
  <si>
    <t>Unamortized</t>
  </si>
  <si>
    <t>Value of</t>
  </si>
  <si>
    <t>Paid</t>
  </si>
  <si>
    <t>Amortized</t>
  </si>
  <si>
    <t>Bonds</t>
  </si>
  <si>
    <t>Issued -  06/30/2015</t>
  </si>
  <si>
    <t xml:space="preserve">23. The Corporation is authorized to issue 100,000 shares of 6%, 100 par, non-cumulative, non-participating, </t>
  </si>
  <si>
    <t xml:space="preserve">      non-convertible Preferred Stock. </t>
  </si>
  <si>
    <t>24. The Corporation is authorized to issue 1,000,000 shares of $10 par value Common Stock.</t>
  </si>
  <si>
    <t>25. The Corporation purchased 5,000 shares of its Common Stock and put it in its Treasury Stock account. The</t>
  </si>
  <si>
    <t xml:space="preserve">      purchase was made in 2013 at $20 per share.</t>
  </si>
  <si>
    <t>26. The Unrealized Holding Gain or Loss: Equity account was a result of the securities fair value adjustment for</t>
  </si>
  <si>
    <t xml:space="preserve">      the Available-for-Sale Securities account for the year-end 2015. Corporate management intends to hold these</t>
  </si>
  <si>
    <t xml:space="preserve">      securities for an indefinite period of time.</t>
  </si>
  <si>
    <t>27. All dividends are taken directly out of the Retained Earnings account when declared.</t>
  </si>
  <si>
    <t>BAY YACHT CORPORATION - JANUARY 1 - NOVEMBER 30,  2016, INFORMATION</t>
  </si>
  <si>
    <t>The journal contains summary journal entries which occurred from January 1 - November 30, 2016. These entries</t>
  </si>
  <si>
    <t>have been posted to the appropriate general ledger accounts. Hint, it would be helpful to review these entries</t>
  </si>
  <si>
    <t>before working on the journal entries for December 2016. The Journal can be found in Worksheet 2 (WS2), and the</t>
  </si>
  <si>
    <t xml:space="preserve">General Ledger Accounts can be found in Worksheet 3 (WS3). Moreover, payroll information can be found in </t>
  </si>
  <si>
    <t>Worksheet 6 (WS6).</t>
  </si>
  <si>
    <t>BAY YACHT CORPORATION - DECEMBER 2016 INFORMATION</t>
  </si>
  <si>
    <t xml:space="preserve">Record the following transactions in the Journal located in Worksheet 2 (WS2) - a special section has been </t>
  </si>
  <si>
    <t>set up for December 2016 journal entries.</t>
  </si>
  <si>
    <t>1.  On December 1, 2016, the Corporation reissued 2,000 shares of its Treasury Stock for $30 per share.</t>
  </si>
  <si>
    <t>2.  The Note Payable that was issued on October 1, 2015, reaches it maturity on December 1, 2016. Record the</t>
  </si>
  <si>
    <t xml:space="preserve">     payment of the note and the related interest. Hint, interest had been accrued on the note at December 31, 2015.</t>
  </si>
  <si>
    <t>WS 1 - 3</t>
  </si>
  <si>
    <t>3.  The Corporation declared a cash dividend on December 1, 2016, to stockholders of record on December 15,</t>
  </si>
  <si>
    <t xml:space="preserve">Preferred Stock Holders </t>
  </si>
  <si>
    <t xml:space="preserve">     2016. The cash dividend will be paid on December 31, 2016. The total cash dividend declared was $820,000.</t>
  </si>
  <si>
    <t>Common Stock Holders</t>
  </si>
  <si>
    <t xml:space="preserve">     Determine the amount which will be owed to the preferred stockholders and the common stockholders. Note:</t>
  </si>
  <si>
    <t xml:space="preserve">     the dividend is deducted directly from the Retained Earnings account. </t>
  </si>
  <si>
    <t xml:space="preserve">4.  The utility bill for November was received and paid on December 5, 2016. The total bill was $3,500 with </t>
  </si>
  <si>
    <t xml:space="preserve">     $2,000 for Administrative and $1,500 for Sales.</t>
  </si>
  <si>
    <t>5.  The Corporation sold a yacht for $2,000,000 plus sales tax on account on December 6, 2016. The cost of the</t>
  </si>
  <si>
    <t xml:space="preserve">     yacht was 40% of the selling price (not including sales tax). Remember, the Corporation uses a perpetual</t>
  </si>
  <si>
    <t xml:space="preserve">     inventory system.</t>
  </si>
  <si>
    <t xml:space="preserve">6.  On December 12, 2016, the Corporation received payment of $3,153,600 of account. This payment was made </t>
  </si>
  <si>
    <t xml:space="preserve">     within the discount period, and the check was for the correct amount after deducting the discount.</t>
  </si>
  <si>
    <t>7.  The Corporation received notification that one of its Account Receivable customers has filed for bankruptcy, so</t>
  </si>
  <si>
    <t xml:space="preserve">     they wrote off $5,000 on the account on December 13, 2016.</t>
  </si>
  <si>
    <t>8.  The Corporation purchased $6,603,000 of inventory on account on December 13, 2016.</t>
  </si>
  <si>
    <t>9.  Several items were returned for warranty work on December 14, 2016. The Corporation used $24,000 of</t>
  </si>
  <si>
    <t xml:space="preserve">     inventory to complete the repairs, and they refunded $6,000 to dissatisfied customers.</t>
  </si>
  <si>
    <t>10. The Corporation was having a very good year and decided to invest in $15,000,000 of new sales equipment.</t>
  </si>
  <si>
    <t xml:space="preserve">      They paid cash for the equipment on December 14, 2016. Note: the equipment has already been added to the</t>
  </si>
  <si>
    <t xml:space="preserve">      above Depreciation Schedule.</t>
  </si>
  <si>
    <t>11. On December 14, 2016, the Corporation accrued and paid its bi-weekly payroll. See Worksheet 6 (WS6) for</t>
  </si>
  <si>
    <t xml:space="preserve">      the payroll information. All of the payroll numbers have been computed to prepare the journal entries to record </t>
  </si>
  <si>
    <t xml:space="preserve">      the gross payroll and related payroll tax. Refer to General Information: Item 15 (above) for additional information.</t>
  </si>
  <si>
    <t xml:space="preserve">      There will be five journal entries to record and pay the payroll and related items.</t>
  </si>
  <si>
    <t>12. On December 16, 2016, the Corporation sold $400,000 of Equipment: Sales for $150,000. The equipment was</t>
  </si>
  <si>
    <t xml:space="preserve">      80% depreciated. The reduction in equipment has already been put on the above Depreciation Schedule.</t>
  </si>
  <si>
    <t xml:space="preserve">      Record the journal entry to record the sale and remove the equipment from the books.</t>
  </si>
  <si>
    <t xml:space="preserve">13. The Corporation paid its quarterly sales tax on December 20, 2016. Refer to Sales Tax Payable account in the </t>
  </si>
  <si>
    <t xml:space="preserve">      General Ledger to see the amount owed for September, October, and November of 2016. The amount should</t>
  </si>
  <si>
    <r>
      <t xml:space="preserve">     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include monies collected for sales tax in December.</t>
    </r>
  </si>
  <si>
    <t>14. On December 28, 2016, the Corporation accrued and paid its bi-weekly payroll. See Worksheet 6 (WS6) for</t>
  </si>
  <si>
    <t xml:space="preserve">15. The Corporation paid the December 31, 2016, bond interest payment. See the above Amortization Schedule  </t>
  </si>
  <si>
    <t xml:space="preserve">      to assist you in preparing this entry. Note: General Information - Item 22 contains the information regarding</t>
  </si>
  <si>
    <t xml:space="preserve">      the Bond Payable.</t>
  </si>
  <si>
    <t>16. The Corporation paid the cash dividend on December 31, 2016, which had been declared on December 1, 2016.</t>
  </si>
  <si>
    <t>WS 1 - 4</t>
  </si>
  <si>
    <t>17. The Corporation transferred $200,000 of Cash from its checking account to its savings account on December</t>
  </si>
  <si>
    <t xml:space="preserve">      31, 2016.</t>
  </si>
  <si>
    <t>18. The Corporation determined $140,000 of the Unearned Revenue: Extended Warranties has been earned as of</t>
  </si>
  <si>
    <t xml:space="preserve">       December 31, 2016. Due to immateriality, the amount is recorded in the Sales account.</t>
  </si>
  <si>
    <t>19.  The Corporation issued $20,000,000, 10%, 10-year debenture bonds on December 31, 2016, when the</t>
  </si>
  <si>
    <t xml:space="preserve">       market (effective) rate of interest was 8%. The bonds will pay interest semi-annually on June 30 and December</t>
  </si>
  <si>
    <t xml:space="preserve">       31. The monies will be used to expand the business.</t>
  </si>
  <si>
    <t>BAY YACHT CORPORATION - YEAR-END DECEMBER 2016 ADJUSTING ENTRIES INFORMATION</t>
  </si>
  <si>
    <t xml:space="preserve">Hint: Journalize and post all of December transactions to update the accounts before working on the adjusting </t>
  </si>
  <si>
    <t xml:space="preserve">entries. This will ensure that the accounts have been updated before starting the adjusting entries. Also, prepare </t>
  </si>
  <si>
    <t>the trial balance on the worksheet, to ensure debits equal credits, before doing the adjusting entries.</t>
  </si>
  <si>
    <t xml:space="preserve">Record the following adjusting entries in the Journal located in Worksheet 2 (WS2) - a special section has been </t>
  </si>
  <si>
    <t>set up for adjusting entries. Date all adjusting entries December 31, 2016.</t>
  </si>
  <si>
    <t>1.  The Corporation estimates bad debts expense to be .1% (.001) of net sales.</t>
  </si>
  <si>
    <t xml:space="preserve">2.  A $4,000 utility bill was received for December. Of the total, $2,200 was for Administrative and $1,800 was for </t>
  </si>
  <si>
    <t xml:space="preserve">     Sales. Record this liability in the Accounts Payable account.</t>
  </si>
  <si>
    <t xml:space="preserve">3.  Accrue one day of payroll including the gross pay and the related items. See Worksheet 6 (WS6) for </t>
  </si>
  <si>
    <t xml:space="preserve">     the payroll information. All of the payroll numbers have been computed to prepare the journal entries to record </t>
  </si>
  <si>
    <t xml:space="preserve">     the gross payroll and related payroll tax. Refer to General Information: Item 15 (above) for additional information.</t>
  </si>
  <si>
    <t xml:space="preserve">     There will be two journal entries to record the accrued payroll and related items.</t>
  </si>
  <si>
    <t xml:space="preserve">4.  The Corporation used up one-half of the amounts in the Prepaid Insurance: Sales and Prepaid Insurance: </t>
  </si>
  <si>
    <t xml:space="preserve">     Administrative accounts.</t>
  </si>
  <si>
    <t xml:space="preserve">5.  The Corporation determined the estimated liability for warranties to be 1% (.01) of net sales for the year. </t>
  </si>
  <si>
    <t xml:space="preserve">6. Record the depreciation expense for administrative and sales fixed assets. Refer to the above Depreciation  </t>
  </si>
  <si>
    <t xml:space="preserve">    Schedule.</t>
  </si>
  <si>
    <t>7. Record the amortization expense for the intangible assets where appropriate. Refer to the above Amortization</t>
  </si>
  <si>
    <t xml:space="preserve">8. The Corporation took physical inventories for Office Supplies: Administrative and Supplies: Sales. They </t>
  </si>
  <si>
    <t>Opening</t>
  </si>
  <si>
    <t>Purchases</t>
  </si>
  <si>
    <t xml:space="preserve">    determined that the ending inventory for Office Supplies: Administrative was $2,860 and $4,870 for Supplies:</t>
  </si>
  <si>
    <t>Admn</t>
  </si>
  <si>
    <t xml:space="preserve">    Sales. Record the amount of supplies used up for the year.</t>
  </si>
  <si>
    <t>Sales</t>
  </si>
  <si>
    <t>9. The fair market value for the Available-for-Sale Securities increased by $10,000 for the year.</t>
  </si>
  <si>
    <t>10. The Corporation determined it would need to accrue another $2,250,000 for income tax expense for the year.</t>
  </si>
  <si>
    <t>WS 1 - 5</t>
  </si>
  <si>
    <t>BAY YACHT CORPORATION - DECEMBER 31, 2016, FINANCIAL STATEMENTS INFORMATION</t>
  </si>
  <si>
    <t>Prepare the following financial statements for Bay Yacht Corporation for the year-ended December 31, 2016, in</t>
  </si>
  <si>
    <t xml:space="preserve">Worksheet 7 (WS7). The working papers for the financial statements are formatted. Utilize examples from the </t>
  </si>
  <si>
    <t>textbook and in-class notes to prepare the financial statements in a professional manner. Worksheet 5 (WS5)</t>
  </si>
  <si>
    <t>contains additional information to be used in preparing the financial statements.</t>
  </si>
  <si>
    <t>1. Multiple-step Income Statement (including the appropriate Earnings per Share numbers). Note: the Payroll Tax</t>
  </si>
  <si>
    <t xml:space="preserve">    Expense can be included under Administrative Expenses based on materiality.</t>
  </si>
  <si>
    <t>2. Comprehensive Income Statement</t>
  </si>
  <si>
    <t>3. Statement of Retained Earnings</t>
  </si>
  <si>
    <t>4. Classified Balance Sheet (including the required disclosures). Show the carrying value of each bond separately.</t>
  </si>
  <si>
    <t>BAY YACHT CORPORATION - YEAR-END DECEMBER 2016 CLOSING ENTRIES INFORMATION</t>
  </si>
  <si>
    <t xml:space="preserve">Hint: Journalize and post all adjusting  entries to update the accounts before working on the closing </t>
  </si>
  <si>
    <t>entries. This will ensure the accounts have been updated before starting the closing entries. Also, prepare the</t>
  </si>
  <si>
    <t>adjusted trial balance and complete the worksheet to ensure the net income on the worksheet matches the net</t>
  </si>
  <si>
    <t>income on the Income Statement and the amount being closed to the Retained Earnings account.</t>
  </si>
  <si>
    <t>Record the closing entries in the Journal located in Worksheet 2 (WS2) - a special section has been set up for</t>
  </si>
  <si>
    <t>the closing entries. In fact, all of the temporary accounts have been set up as closing entries. Fill in the ending</t>
  </si>
  <si>
    <t>balances from the General Ledger accounts to complete the closing process. Remember to post closing entries to</t>
  </si>
  <si>
    <t>the General Ledger accounts which will close all temporary accounts and update the Retained Earnings account.</t>
  </si>
  <si>
    <r>
      <t>Accounts will zero balances can be left blank for the dollar amount and the posting reference. Do</t>
    </r>
    <r>
      <rPr>
        <b/>
        <sz val="10"/>
        <rFont val="Arial"/>
        <family val="2"/>
      </rPr>
      <t xml:space="preserve"> not</t>
    </r>
    <r>
      <rPr>
        <sz val="10"/>
        <rFont val="Arial"/>
        <family val="2"/>
      </rPr>
      <t xml:space="preserve"> delete unused </t>
    </r>
  </si>
  <si>
    <t>accounts.</t>
  </si>
  <si>
    <t>Remember to note adjusting and closing entries in the Explanation section in the</t>
  </si>
  <si>
    <t>general ledger accounts when posting.</t>
  </si>
  <si>
    <t>WS 1 - 6</t>
  </si>
  <si>
    <t>BAY YACHT CORPORATION</t>
  </si>
  <si>
    <t xml:space="preserve">In Worksheet 7, prepare the following financial statements for Bay Yacht Corporation for the </t>
  </si>
  <si>
    <t xml:space="preserve">year-ended December 31, 2016, in a professional manner. Blank financial statement templates </t>
  </si>
  <si>
    <r>
      <t xml:space="preserve">are set up in Worksheet 7. 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change the formatting of the templates. 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landscape</t>
    </r>
  </si>
  <si>
    <t xml:space="preserve">financial statements. Show disclosure computations where necessary in parenthesis or on a </t>
  </si>
  <si>
    <r>
      <t xml:space="preserve">separate schedule. No abbreviations are allowed and the financial statements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</t>
    </r>
  </si>
  <si>
    <t>spell-checked.</t>
  </si>
  <si>
    <t xml:space="preserve">1. Multiple-step Income Statement (including the appropriate Earnings per Share numbers). The </t>
  </si>
  <si>
    <t xml:space="preserve">    Payroll Tax Expense can be included under Administrative Expenses based on materiality.</t>
  </si>
  <si>
    <t>3. Retained Earnings Statement</t>
  </si>
  <si>
    <t xml:space="preserve">4. Classified Balance Sheet (including the required disclosures). Show the carrying value for each </t>
  </si>
  <si>
    <t xml:space="preserve">    bond separately.</t>
  </si>
  <si>
    <t>5. Account names must be used exactly as shown in the Chart of Accounts.</t>
  </si>
  <si>
    <t>6. Points will be deducted for spelling errors.</t>
  </si>
  <si>
    <t>WS 5 - 1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</si>
</sst>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1" formatCode="_(* #,##0_);_(* \(#,##0\);_(* &quot;-&quot;_);_(@_)"/>
    <numFmt numFmtId="164" formatCode="mm/dd/yy;@"/>
    <numFmt numFmtId="165" formatCode="[$-409]mmmm\ d\,\ yyyy;@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0" fillId="0" borderId="0" xfId="0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41" fontId="0" fillId="0" borderId="10" xfId="0" applyNumberFormat="1" applyBorder="1"/>
    <xf numFmtId="0" fontId="0" fillId="0" borderId="11" xfId="0" applyBorder="1"/>
    <xf numFmtId="41" fontId="0" fillId="0" borderId="11" xfId="0" applyNumberFormat="1" applyBorder="1"/>
    <xf numFmtId="41" fontId="0" fillId="0" borderId="0" xfId="0" applyNumberFormat="1" applyBorder="1"/>
    <xf numFmtId="14" fontId="0" fillId="0" borderId="11" xfId="0" applyNumberFormat="1" applyBorder="1"/>
    <xf numFmtId="0" fontId="1" fillId="0" borderId="11" xfId="0" applyFont="1" applyBorder="1"/>
    <xf numFmtId="41" fontId="0" fillId="0" borderId="12" xfId="0" applyNumberFormat="1" applyBorder="1"/>
    <xf numFmtId="0" fontId="0" fillId="0" borderId="12" xfId="0" applyBorder="1"/>
    <xf numFmtId="0" fontId="2" fillId="0" borderId="11" xfId="0" applyFont="1" applyBorder="1"/>
    <xf numFmtId="0" fontId="0" fillId="0" borderId="0" xfId="0" applyBorder="1" applyAlignment="1"/>
    <xf numFmtId="41" fontId="0" fillId="0" borderId="0" xfId="0" applyNumberFormat="1" applyBorder="1" applyAlignment="1"/>
    <xf numFmtId="0" fontId="1" fillId="2" borderId="0" xfId="0" applyFont="1" applyFill="1" applyBorder="1" applyAlignment="1">
      <alignment horizontal="right"/>
    </xf>
    <xf numFmtId="38" fontId="0" fillId="0" borderId="11" xfId="0" applyNumberFormat="1" applyBorder="1"/>
    <xf numFmtId="38" fontId="0" fillId="0" borderId="10" xfId="0" applyNumberFormat="1" applyBorder="1"/>
    <xf numFmtId="164" fontId="0" fillId="0" borderId="11" xfId="0" applyNumberFormat="1" applyBorder="1"/>
    <xf numFmtId="0" fontId="0" fillId="0" borderId="14" xfId="0" applyBorder="1"/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1" xfId="0" quotePrefix="1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7" fontId="0" fillId="0" borderId="17" xfId="0" quotePrefix="1" applyNumberForma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4" xfId="0" applyBorder="1"/>
    <xf numFmtId="14" fontId="1" fillId="0" borderId="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/>
    <xf numFmtId="38" fontId="0" fillId="0" borderId="21" xfId="0" applyNumberFormat="1" applyBorder="1"/>
    <xf numFmtId="38" fontId="0" fillId="0" borderId="22" xfId="0" applyNumberFormat="1" applyBorder="1"/>
    <xf numFmtId="38" fontId="0" fillId="0" borderId="0" xfId="0" applyNumberFormat="1" applyBorder="1"/>
    <xf numFmtId="14" fontId="0" fillId="0" borderId="23" xfId="0" applyNumberFormat="1" applyBorder="1"/>
    <xf numFmtId="38" fontId="0" fillId="0" borderId="24" xfId="0" applyNumberFormat="1" applyBorder="1"/>
    <xf numFmtId="0" fontId="0" fillId="0" borderId="23" xfId="0" applyBorder="1"/>
    <xf numFmtId="0" fontId="0" fillId="0" borderId="25" xfId="0" applyBorder="1"/>
    <xf numFmtId="38" fontId="0" fillId="0" borderId="26" xfId="0" applyNumberFormat="1" applyBorder="1"/>
    <xf numFmtId="38" fontId="0" fillId="0" borderId="27" xfId="0" applyNumberFormat="1" applyBorder="1"/>
    <xf numFmtId="0" fontId="2" fillId="0" borderId="0" xfId="0" applyFont="1"/>
    <xf numFmtId="9" fontId="0" fillId="0" borderId="0" xfId="0" applyNumberFormat="1" applyBorder="1"/>
    <xf numFmtId="38" fontId="0" fillId="0" borderId="0" xfId="0" applyNumberFormat="1"/>
    <xf numFmtId="0" fontId="2" fillId="0" borderId="0" xfId="0" applyFont="1" applyBorder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0" fillId="0" borderId="0" xfId="0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9" xfId="0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28" xfId="0" applyBorder="1" applyAlignment="1"/>
    <xf numFmtId="6" fontId="0" fillId="0" borderId="0" xfId="0" applyNumberFormat="1" applyAlignment="1"/>
    <xf numFmtId="0" fontId="2" fillId="0" borderId="0" xfId="0" applyFont="1" applyAlignment="1"/>
    <xf numFmtId="0" fontId="1" fillId="0" borderId="29" xfId="0" applyFont="1" applyBorder="1" applyAlignment="1"/>
    <xf numFmtId="0" fontId="0" fillId="0" borderId="15" xfId="0" applyBorder="1" applyAlignment="1"/>
    <xf numFmtId="0" fontId="0" fillId="0" borderId="13" xfId="0" applyBorder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inivas/AppData/Local/Temp/ACC201%20COMP%20PROJ%20Handout%20Fall%202016-2(5%20Dec%201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1-Gen'l Info. &amp; Instructions"/>
      <sheetName val="WS2-Chart of Accounts, Journal"/>
      <sheetName val="WS3-General Ledger Accounts"/>
      <sheetName val="WS4-Worksheet"/>
      <sheetName val="WS5-Financial Statements"/>
      <sheetName val="WS6-Payroll Register"/>
      <sheetName val="WS7-Completed Fin. Statements"/>
      <sheetName val="Sheet1"/>
    </sheetNames>
    <sheetDataSet>
      <sheetData sheetId="0"/>
      <sheetData sheetId="1">
        <row r="17">
          <cell r="D17">
            <v>5780</v>
          </cell>
        </row>
        <row r="18">
          <cell r="D18">
            <v>17860</v>
          </cell>
        </row>
        <row r="159">
          <cell r="D159">
            <v>2200</v>
          </cell>
        </row>
        <row r="160">
          <cell r="D160">
            <v>5260</v>
          </cell>
        </row>
      </sheetData>
      <sheetData sheetId="2">
        <row r="442">
          <cell r="I442">
            <v>60140000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8"/>
  <sheetViews>
    <sheetView topLeftCell="A285" workbookViewId="0">
      <selection activeCell="A307" sqref="A307:G307"/>
    </sheetView>
  </sheetViews>
  <sheetFormatPr defaultRowHeight="12.75"/>
  <cols>
    <col min="1" max="1" width="17.42578125" customWidth="1"/>
    <col min="2" max="2" width="11.140625" customWidth="1"/>
    <col min="3" max="3" width="12.5703125" customWidth="1"/>
    <col min="4" max="4" width="11.140625" customWidth="1"/>
    <col min="5" max="5" width="14.140625" customWidth="1"/>
    <col min="6" max="6" width="12.5703125" customWidth="1"/>
    <col min="7" max="7" width="17.140625" customWidth="1"/>
    <col min="8" max="8" width="10.7109375" bestFit="1" customWidth="1"/>
    <col min="9" max="11" width="10.28515625" bestFit="1" customWidth="1"/>
  </cols>
  <sheetData>
    <row r="1" spans="1:9">
      <c r="A1" s="91" t="s">
        <v>0</v>
      </c>
      <c r="B1" s="91"/>
      <c r="C1" s="91"/>
      <c r="D1" s="91"/>
      <c r="E1" s="91"/>
      <c r="F1" s="91"/>
      <c r="G1" s="91"/>
      <c r="H1" s="1"/>
      <c r="I1" s="1"/>
    </row>
    <row r="2" spans="1:9">
      <c r="A2" s="91" t="s">
        <v>1</v>
      </c>
      <c r="B2" s="91"/>
      <c r="C2" s="91"/>
      <c r="D2" s="91"/>
      <c r="E2" s="91"/>
      <c r="F2" s="91"/>
      <c r="G2" s="91"/>
      <c r="H2" s="1"/>
      <c r="I2" s="1"/>
    </row>
    <row r="3" spans="1:9" ht="13.5" thickBot="1">
      <c r="A3" s="91"/>
      <c r="B3" s="91"/>
      <c r="C3" s="91"/>
      <c r="D3" s="91"/>
      <c r="E3" s="91"/>
      <c r="F3" s="91"/>
      <c r="G3" s="91"/>
      <c r="H3" s="1"/>
      <c r="I3" s="1"/>
    </row>
    <row r="4" spans="1:9" ht="13.5" thickBot="1">
      <c r="A4" s="79" t="s">
        <v>2</v>
      </c>
      <c r="B4" s="80"/>
      <c r="C4" s="80"/>
      <c r="D4" s="80"/>
      <c r="E4" s="80"/>
      <c r="F4" s="80"/>
      <c r="G4" s="81"/>
      <c r="H4" s="1"/>
      <c r="I4" s="1"/>
    </row>
    <row r="5" spans="1:9">
      <c r="A5" s="71"/>
      <c r="B5" s="71"/>
      <c r="C5" s="71"/>
      <c r="D5" s="71"/>
      <c r="E5" s="71"/>
      <c r="F5" s="71"/>
      <c r="G5" s="71"/>
      <c r="H5" s="2"/>
      <c r="I5" s="2"/>
    </row>
    <row r="6" spans="1:9">
      <c r="A6" s="75" t="s">
        <v>3</v>
      </c>
      <c r="B6" s="75"/>
      <c r="C6" s="75"/>
      <c r="D6" s="75"/>
      <c r="E6" s="75"/>
      <c r="F6" s="75"/>
      <c r="G6" s="75"/>
      <c r="H6" s="3"/>
      <c r="I6" s="3"/>
    </row>
    <row r="7" spans="1:9">
      <c r="A7" s="87" t="s">
        <v>4</v>
      </c>
      <c r="B7" s="71"/>
      <c r="C7" s="71"/>
      <c r="D7" s="71"/>
      <c r="E7" s="71"/>
      <c r="F7" s="71"/>
      <c r="G7" s="71"/>
      <c r="H7" s="2"/>
      <c r="I7" s="2"/>
    </row>
    <row r="8" spans="1:9">
      <c r="A8" s="71"/>
      <c r="B8" s="71"/>
      <c r="C8" s="71"/>
      <c r="D8" s="71"/>
      <c r="E8" s="71"/>
      <c r="F8" s="71"/>
      <c r="G8" s="71"/>
      <c r="H8" s="2"/>
      <c r="I8" s="2"/>
    </row>
    <row r="9" spans="1:9">
      <c r="A9" s="74" t="s">
        <v>5</v>
      </c>
      <c r="B9" s="74"/>
      <c r="C9" s="74"/>
      <c r="D9" s="74"/>
      <c r="E9" s="74"/>
      <c r="F9" s="74"/>
      <c r="G9" s="74"/>
      <c r="H9" s="2"/>
      <c r="I9" s="2"/>
    </row>
    <row r="10" spans="1:9">
      <c r="A10" s="71"/>
      <c r="B10" s="71"/>
      <c r="C10" s="71"/>
      <c r="D10" s="71"/>
      <c r="E10" s="71"/>
      <c r="F10" s="71"/>
      <c r="G10" s="71"/>
      <c r="H10" s="2"/>
      <c r="I10" s="2"/>
    </row>
    <row r="11" spans="1:9">
      <c r="A11" s="74" t="s">
        <v>6</v>
      </c>
      <c r="B11" s="74"/>
      <c r="C11" s="74"/>
      <c r="D11" s="74"/>
      <c r="E11" s="74"/>
      <c r="F11" s="74"/>
      <c r="G11" s="74"/>
      <c r="H11" s="2"/>
      <c r="I11" s="2"/>
    </row>
    <row r="12" spans="1:9">
      <c r="A12" s="71"/>
      <c r="B12" s="71"/>
      <c r="C12" s="71"/>
      <c r="D12" s="71"/>
      <c r="E12" s="71"/>
      <c r="F12" s="71"/>
      <c r="G12" s="71"/>
      <c r="H12" s="2"/>
      <c r="I12" s="2"/>
    </row>
    <row r="13" spans="1:9">
      <c r="A13" s="74" t="s">
        <v>7</v>
      </c>
      <c r="B13" s="74"/>
      <c r="C13" s="74"/>
      <c r="D13" s="74"/>
      <c r="E13" s="74"/>
      <c r="F13" s="74"/>
      <c r="G13" s="74"/>
      <c r="H13" s="2"/>
      <c r="I13" s="2"/>
    </row>
    <row r="14" spans="1:9">
      <c r="A14" s="71"/>
      <c r="B14" s="71"/>
      <c r="C14" s="71"/>
      <c r="D14" s="71"/>
      <c r="E14" s="71"/>
      <c r="F14" s="71"/>
      <c r="G14" s="71"/>
      <c r="H14" s="2"/>
      <c r="I14" s="2"/>
    </row>
    <row r="15" spans="1:9">
      <c r="A15" s="74" t="s">
        <v>8</v>
      </c>
      <c r="B15" s="74"/>
      <c r="C15" s="74"/>
      <c r="D15" s="74"/>
      <c r="E15" s="74"/>
      <c r="F15" s="74"/>
      <c r="G15" s="74"/>
      <c r="H15" s="5"/>
      <c r="I15" s="5"/>
    </row>
    <row r="16" spans="1:9">
      <c r="A16" s="74" t="s">
        <v>9</v>
      </c>
      <c r="B16" s="74"/>
      <c r="C16" s="74"/>
      <c r="D16" s="74"/>
      <c r="E16" s="74"/>
      <c r="F16" s="74"/>
      <c r="G16" s="74"/>
      <c r="H16" s="5"/>
      <c r="I16" s="5"/>
    </row>
    <row r="17" spans="1:9">
      <c r="A17" s="71"/>
      <c r="B17" s="71"/>
      <c r="C17" s="71"/>
      <c r="D17" s="71"/>
      <c r="E17" s="71"/>
      <c r="F17" s="71"/>
      <c r="G17" s="71"/>
      <c r="H17" s="5"/>
      <c r="I17" s="5"/>
    </row>
    <row r="18" spans="1:9">
      <c r="A18" s="74" t="s">
        <v>10</v>
      </c>
      <c r="B18" s="74"/>
      <c r="C18" s="74"/>
      <c r="D18" s="74"/>
      <c r="E18" s="74"/>
      <c r="F18" s="74"/>
      <c r="G18" s="74"/>
      <c r="H18" s="5"/>
      <c r="I18" s="5"/>
    </row>
    <row r="19" spans="1:9">
      <c r="A19" s="71"/>
      <c r="B19" s="71"/>
      <c r="C19" s="71"/>
      <c r="D19" s="71"/>
      <c r="E19" s="71"/>
      <c r="F19" s="71"/>
      <c r="G19" s="71"/>
      <c r="H19" s="5"/>
      <c r="I19" s="5"/>
    </row>
    <row r="20" spans="1:9">
      <c r="A20" s="74" t="s">
        <v>11</v>
      </c>
      <c r="B20" s="74"/>
      <c r="C20" s="74"/>
      <c r="D20" s="74"/>
      <c r="E20" s="74"/>
      <c r="F20" s="74"/>
      <c r="G20" s="74"/>
      <c r="H20" s="5"/>
      <c r="I20" s="5"/>
    </row>
    <row r="21" spans="1:9">
      <c r="A21" s="74" t="s">
        <v>12</v>
      </c>
      <c r="B21" s="74"/>
      <c r="C21" s="74"/>
      <c r="D21" s="74"/>
      <c r="E21" s="74"/>
      <c r="F21" s="74"/>
      <c r="G21" s="74"/>
      <c r="H21" s="5"/>
      <c r="I21" s="5"/>
    </row>
    <row r="22" spans="1:9">
      <c r="A22" s="71"/>
      <c r="B22" s="71"/>
      <c r="C22" s="71"/>
      <c r="D22" s="71"/>
      <c r="E22" s="71"/>
      <c r="F22" s="71"/>
      <c r="G22" s="71"/>
      <c r="H22" s="5"/>
      <c r="I22" s="5"/>
    </row>
    <row r="23" spans="1:9">
      <c r="A23" s="74" t="s">
        <v>13</v>
      </c>
      <c r="B23" s="74"/>
      <c r="C23" s="74"/>
      <c r="D23" s="74"/>
      <c r="E23" s="74"/>
      <c r="F23" s="74"/>
      <c r="G23" s="74"/>
      <c r="H23" s="5"/>
      <c r="I23" s="5"/>
    </row>
    <row r="24" spans="1:9">
      <c r="A24" s="71"/>
      <c r="B24" s="71"/>
      <c r="C24" s="71"/>
      <c r="D24" s="71"/>
      <c r="E24" s="71"/>
      <c r="F24" s="71"/>
      <c r="G24" s="71"/>
      <c r="H24" s="5"/>
      <c r="I24" s="5"/>
    </row>
    <row r="25" spans="1:9">
      <c r="A25" s="74" t="s">
        <v>14</v>
      </c>
      <c r="B25" s="74"/>
      <c r="C25" s="74"/>
      <c r="D25" s="74"/>
      <c r="E25" s="74"/>
      <c r="F25" s="74"/>
      <c r="G25" s="74"/>
      <c r="H25" s="5"/>
      <c r="I25" s="5"/>
    </row>
    <row r="26" spans="1:9">
      <c r="A26" s="71"/>
      <c r="B26" s="71"/>
      <c r="C26" s="71"/>
      <c r="D26" s="71"/>
      <c r="E26" s="71"/>
      <c r="F26" s="71"/>
      <c r="G26" s="71"/>
      <c r="H26" s="5"/>
      <c r="I26" s="5"/>
    </row>
    <row r="27" spans="1:9">
      <c r="A27" s="74" t="s">
        <v>15</v>
      </c>
      <c r="B27" s="74"/>
      <c r="C27" s="74"/>
      <c r="D27" s="74"/>
      <c r="E27" s="74"/>
      <c r="F27" s="74"/>
      <c r="G27" s="74"/>
      <c r="H27" s="5"/>
      <c r="I27" s="5"/>
    </row>
    <row r="28" spans="1:9">
      <c r="A28" s="71"/>
      <c r="B28" s="71"/>
      <c r="C28" s="71"/>
      <c r="D28" s="71"/>
      <c r="E28" s="71"/>
      <c r="F28" s="71"/>
      <c r="G28" s="71"/>
      <c r="H28" s="5"/>
      <c r="I28" s="5"/>
    </row>
    <row r="29" spans="1:9">
      <c r="A29" s="74" t="s">
        <v>16</v>
      </c>
      <c r="B29" s="74"/>
      <c r="C29" s="74"/>
      <c r="D29" s="74"/>
      <c r="E29" s="74"/>
      <c r="F29" s="74"/>
      <c r="G29" s="74"/>
      <c r="H29" s="5"/>
      <c r="I29" s="5"/>
    </row>
    <row r="30" spans="1:9">
      <c r="A30" s="74" t="s">
        <v>17</v>
      </c>
      <c r="B30" s="74"/>
      <c r="C30" s="74"/>
      <c r="D30" s="74"/>
      <c r="E30" s="74"/>
      <c r="F30" s="74"/>
      <c r="G30" s="74"/>
      <c r="H30" s="5"/>
      <c r="I30" s="5"/>
    </row>
    <row r="31" spans="1:9">
      <c r="A31" s="74" t="s">
        <v>18</v>
      </c>
      <c r="B31" s="74"/>
      <c r="C31" s="74"/>
      <c r="D31" s="74"/>
      <c r="E31" s="74"/>
      <c r="F31" s="74"/>
      <c r="G31" s="74"/>
      <c r="H31" s="5"/>
      <c r="I31" s="5"/>
    </row>
    <row r="32" spans="1:9" ht="13.5" thickBot="1">
      <c r="A32" s="74"/>
      <c r="B32" s="74"/>
      <c r="C32" s="74"/>
      <c r="D32" s="74"/>
      <c r="E32" s="74"/>
      <c r="F32" s="74"/>
      <c r="G32" s="74"/>
      <c r="H32" s="5"/>
      <c r="I32" s="5"/>
    </row>
    <row r="33" spans="1:15">
      <c r="A33" s="6" t="s">
        <v>19</v>
      </c>
      <c r="B33" s="7"/>
      <c r="C33" s="6"/>
      <c r="D33" s="6" t="s">
        <v>20</v>
      </c>
      <c r="E33" s="8">
        <v>42369</v>
      </c>
      <c r="F33" s="6">
        <v>2016</v>
      </c>
      <c r="G33" s="9">
        <v>42735</v>
      </c>
      <c r="H33" s="5"/>
      <c r="I33" s="10"/>
      <c r="J33" s="10"/>
      <c r="K33" s="10"/>
      <c r="L33" s="10"/>
      <c r="M33" s="10"/>
      <c r="N33" s="10"/>
      <c r="O33" s="10"/>
    </row>
    <row r="34" spans="1:15">
      <c r="A34" s="11" t="s">
        <v>21</v>
      </c>
      <c r="B34" s="12" t="s">
        <v>22</v>
      </c>
      <c r="C34" s="13"/>
      <c r="D34" s="13" t="s">
        <v>23</v>
      </c>
      <c r="E34" s="13" t="s">
        <v>24</v>
      </c>
      <c r="F34" s="13" t="s">
        <v>25</v>
      </c>
      <c r="G34" s="14" t="s">
        <v>24</v>
      </c>
      <c r="I34" s="10"/>
      <c r="J34" s="10"/>
      <c r="K34" s="10"/>
      <c r="L34" s="10"/>
      <c r="M34" s="10"/>
      <c r="N34" s="10"/>
      <c r="O34" s="10"/>
    </row>
    <row r="35" spans="1:15" ht="13.5" thickBot="1">
      <c r="A35" s="15" t="s">
        <v>26</v>
      </c>
      <c r="B35" s="16" t="s">
        <v>27</v>
      </c>
      <c r="C35" s="17" t="s">
        <v>28</v>
      </c>
      <c r="D35" s="17" t="s">
        <v>29</v>
      </c>
      <c r="E35" s="17" t="s">
        <v>25</v>
      </c>
      <c r="F35" s="17" t="s">
        <v>30</v>
      </c>
      <c r="G35" s="18" t="s">
        <v>25</v>
      </c>
      <c r="I35" s="10"/>
      <c r="J35" s="10"/>
      <c r="K35" s="10"/>
      <c r="L35" s="10"/>
      <c r="M35" s="10"/>
      <c r="N35" s="10"/>
      <c r="O35" s="10"/>
    </row>
    <row r="36" spans="1:15">
      <c r="A36" s="19" t="s">
        <v>31</v>
      </c>
      <c r="B36" s="20">
        <v>40909</v>
      </c>
      <c r="C36" s="21">
        <v>7980000</v>
      </c>
      <c r="D36" s="19" t="s">
        <v>32</v>
      </c>
      <c r="E36" s="21"/>
      <c r="F36" s="21"/>
      <c r="G36" s="21"/>
      <c r="I36" s="10"/>
      <c r="J36" s="10"/>
      <c r="K36" s="10"/>
      <c r="L36" s="10"/>
      <c r="M36" s="10"/>
      <c r="N36" s="10"/>
      <c r="O36" s="10"/>
    </row>
    <row r="37" spans="1:15">
      <c r="A37" s="22" t="s">
        <v>33</v>
      </c>
      <c r="B37" s="20">
        <f>+B36</f>
        <v>40909</v>
      </c>
      <c r="C37" s="23">
        <v>15600000</v>
      </c>
      <c r="D37" s="22">
        <v>39</v>
      </c>
      <c r="E37" s="23">
        <v>1600000</v>
      </c>
      <c r="F37" s="23">
        <f t="shared" ref="F37:F42" si="0">+C37/D37</f>
        <v>400000</v>
      </c>
      <c r="G37" s="23">
        <f t="shared" ref="G37:G42" si="1">+E37+F37</f>
        <v>2000000</v>
      </c>
      <c r="I37" s="10"/>
      <c r="J37" s="10"/>
      <c r="K37" s="10"/>
      <c r="L37" s="10"/>
      <c r="M37" s="10"/>
      <c r="N37" s="10"/>
      <c r="O37" s="10"/>
    </row>
    <row r="38" spans="1:15">
      <c r="A38" s="22" t="s">
        <v>34</v>
      </c>
      <c r="B38" s="20">
        <f>+B37</f>
        <v>40909</v>
      </c>
      <c r="C38" s="23">
        <v>6240000</v>
      </c>
      <c r="D38" s="22">
        <v>39</v>
      </c>
      <c r="E38" s="23">
        <v>640000</v>
      </c>
      <c r="F38" s="23">
        <f t="shared" si="0"/>
        <v>160000</v>
      </c>
      <c r="G38" s="23">
        <f t="shared" si="1"/>
        <v>800000</v>
      </c>
      <c r="I38" s="10"/>
      <c r="J38" s="24"/>
      <c r="K38" s="24"/>
      <c r="L38" s="10"/>
      <c r="M38" s="10"/>
      <c r="N38" s="10"/>
      <c r="O38" s="10"/>
    </row>
    <row r="39" spans="1:15">
      <c r="A39" s="22" t="s">
        <v>35</v>
      </c>
      <c r="B39" s="20">
        <f>+B38</f>
        <v>40909</v>
      </c>
      <c r="C39" s="23">
        <v>5460000</v>
      </c>
      <c r="D39" s="22">
        <v>5</v>
      </c>
      <c r="E39" s="23">
        <v>4368000</v>
      </c>
      <c r="F39" s="23">
        <f t="shared" si="0"/>
        <v>1092000</v>
      </c>
      <c r="G39" s="23">
        <f t="shared" si="1"/>
        <v>5460000</v>
      </c>
      <c r="I39" s="10"/>
      <c r="J39" s="24"/>
      <c r="K39" s="24"/>
      <c r="L39" s="10"/>
      <c r="M39" s="10"/>
      <c r="N39" s="10"/>
      <c r="O39" s="10"/>
    </row>
    <row r="40" spans="1:15">
      <c r="A40" s="22" t="s">
        <v>36</v>
      </c>
      <c r="B40" s="20">
        <f>+B39</f>
        <v>40909</v>
      </c>
      <c r="C40" s="23">
        <v>1365000</v>
      </c>
      <c r="D40" s="22">
        <v>7</v>
      </c>
      <c r="E40" s="23">
        <v>780000</v>
      </c>
      <c r="F40" s="23">
        <f t="shared" si="0"/>
        <v>195000</v>
      </c>
      <c r="G40" s="23">
        <f t="shared" si="1"/>
        <v>975000</v>
      </c>
      <c r="I40" s="24"/>
      <c r="J40" s="24"/>
      <c r="K40" s="24"/>
      <c r="L40" s="10"/>
      <c r="M40" s="10"/>
      <c r="N40" s="10"/>
      <c r="O40" s="10"/>
    </row>
    <row r="41" spans="1:15">
      <c r="A41" s="22" t="s">
        <v>37</v>
      </c>
      <c r="B41" s="20">
        <v>42718</v>
      </c>
      <c r="C41" s="23">
        <v>15000000</v>
      </c>
      <c r="D41" s="22">
        <v>5</v>
      </c>
      <c r="E41" s="23"/>
      <c r="F41" s="23">
        <f t="shared" si="0"/>
        <v>3000000</v>
      </c>
      <c r="G41" s="23">
        <f t="shared" si="1"/>
        <v>3000000</v>
      </c>
      <c r="I41" s="24"/>
      <c r="J41" s="24"/>
      <c r="K41" s="10"/>
      <c r="L41" s="10"/>
      <c r="M41" s="10"/>
      <c r="N41" s="10"/>
      <c r="O41" s="10"/>
    </row>
    <row r="42" spans="1:15">
      <c r="A42" s="22" t="s">
        <v>35</v>
      </c>
      <c r="B42" s="25">
        <v>42720</v>
      </c>
      <c r="C42" s="23">
        <v>-400000</v>
      </c>
      <c r="D42" s="22">
        <v>5</v>
      </c>
      <c r="E42" s="23">
        <v>-320000</v>
      </c>
      <c r="F42" s="23">
        <f t="shared" si="0"/>
        <v>-80000</v>
      </c>
      <c r="G42" s="23">
        <f t="shared" si="1"/>
        <v>-400000</v>
      </c>
      <c r="I42" s="24"/>
      <c r="J42" s="24"/>
      <c r="K42" s="10"/>
      <c r="L42" s="10"/>
      <c r="M42" s="10"/>
      <c r="N42" s="10"/>
      <c r="O42" s="10"/>
    </row>
    <row r="43" spans="1:15">
      <c r="A43" s="22"/>
      <c r="B43" s="22"/>
      <c r="C43" s="23"/>
      <c r="D43" s="22"/>
      <c r="E43" s="23"/>
      <c r="F43" s="23"/>
      <c r="G43" s="23"/>
      <c r="I43" s="24"/>
      <c r="J43" s="10"/>
      <c r="K43" s="10"/>
      <c r="L43" s="10"/>
      <c r="M43" s="10"/>
      <c r="N43" s="10"/>
      <c r="O43" s="10"/>
    </row>
    <row r="44" spans="1:15" ht="13.5" thickBot="1">
      <c r="A44" s="26" t="s">
        <v>38</v>
      </c>
      <c r="B44" s="22"/>
      <c r="C44" s="27">
        <f>SUM(C36:C43)</f>
        <v>51245000</v>
      </c>
      <c r="D44" s="28"/>
      <c r="E44" s="27">
        <f>SUM(E37:E43)</f>
        <v>7068000</v>
      </c>
      <c r="F44" s="27">
        <f>SUM(F37:F43)</f>
        <v>4767000</v>
      </c>
      <c r="G44" s="27">
        <f>SUM(G37:G43)</f>
        <v>11835000</v>
      </c>
      <c r="I44" s="24"/>
      <c r="J44" s="10"/>
      <c r="K44" s="10"/>
      <c r="L44" s="10"/>
      <c r="M44" s="10"/>
      <c r="N44" s="10"/>
      <c r="O44" s="10"/>
    </row>
    <row r="45" spans="1:15" ht="13.5" thickTop="1">
      <c r="A45" s="22"/>
      <c r="B45" s="22"/>
      <c r="C45" s="21"/>
      <c r="D45" s="19"/>
      <c r="E45" s="21"/>
      <c r="F45" s="21"/>
      <c r="G45" s="21"/>
      <c r="I45" s="10"/>
      <c r="J45" s="10"/>
      <c r="K45" s="10"/>
      <c r="L45" s="10"/>
      <c r="M45" s="10"/>
      <c r="N45" s="10"/>
      <c r="O45" s="10"/>
    </row>
    <row r="46" spans="1:15">
      <c r="A46" s="29" t="s">
        <v>39</v>
      </c>
      <c r="B46" s="22"/>
      <c r="C46" s="23"/>
      <c r="D46" s="22"/>
      <c r="E46" s="23"/>
      <c r="F46" s="23"/>
      <c r="G46" s="23"/>
      <c r="I46" s="10"/>
      <c r="J46" s="10"/>
      <c r="K46" s="10"/>
      <c r="L46" s="10"/>
      <c r="M46" s="10"/>
      <c r="N46" s="10"/>
      <c r="O46" s="10"/>
    </row>
    <row r="47" spans="1:15">
      <c r="A47" s="90"/>
      <c r="B47" s="90"/>
      <c r="C47" s="90"/>
      <c r="D47" s="90"/>
      <c r="E47" s="90"/>
      <c r="F47" s="90"/>
      <c r="G47" s="90"/>
      <c r="H47" s="2"/>
      <c r="I47" s="30"/>
      <c r="J47" s="10"/>
      <c r="K47" s="10"/>
      <c r="L47" s="10"/>
      <c r="M47" s="10"/>
      <c r="N47" s="10"/>
      <c r="O47" s="10"/>
    </row>
    <row r="48" spans="1:15">
      <c r="A48" s="71" t="s">
        <v>40</v>
      </c>
      <c r="B48" s="71"/>
      <c r="C48" s="71"/>
      <c r="D48" s="71"/>
      <c r="E48" s="71"/>
      <c r="F48" s="71"/>
      <c r="G48" s="71"/>
      <c r="H48" s="2"/>
      <c r="I48" s="30"/>
      <c r="J48" s="10"/>
      <c r="K48" s="10"/>
      <c r="L48" s="10"/>
      <c r="M48" s="10"/>
      <c r="N48" s="10"/>
      <c r="O48" s="10"/>
    </row>
    <row r="49" spans="1:15">
      <c r="A49" s="71" t="s">
        <v>41</v>
      </c>
      <c r="B49" s="71"/>
      <c r="C49" s="71"/>
      <c r="D49" s="71"/>
      <c r="E49" s="71"/>
      <c r="F49" s="71"/>
      <c r="G49" s="71"/>
      <c r="H49" s="2"/>
      <c r="I49" s="30"/>
      <c r="J49" s="24"/>
      <c r="K49" s="24"/>
      <c r="L49" s="10"/>
      <c r="M49" s="10"/>
      <c r="N49" s="10"/>
      <c r="O49" s="10"/>
    </row>
    <row r="50" spans="1:15">
      <c r="A50" s="71" t="s">
        <v>42</v>
      </c>
      <c r="B50" s="71"/>
      <c r="C50" s="71"/>
      <c r="D50" s="71"/>
      <c r="E50" s="71"/>
      <c r="F50" s="71"/>
      <c r="G50" s="71"/>
      <c r="H50" s="2"/>
      <c r="I50" s="31"/>
      <c r="J50" s="10"/>
      <c r="K50" s="24"/>
      <c r="L50" s="10"/>
      <c r="M50" s="10"/>
      <c r="N50" s="10"/>
      <c r="O50" s="10"/>
    </row>
    <row r="51" spans="1:15" ht="13.5" thickBot="1">
      <c r="A51" s="84"/>
      <c r="B51" s="84"/>
      <c r="C51" s="84"/>
      <c r="D51" s="84"/>
      <c r="E51" s="84"/>
      <c r="F51" s="84"/>
      <c r="G51" s="32" t="s">
        <v>43</v>
      </c>
      <c r="H51" s="2"/>
      <c r="I51" s="31"/>
      <c r="J51" s="10"/>
      <c r="K51" s="24"/>
      <c r="L51" s="10"/>
      <c r="M51" s="10"/>
      <c r="N51" s="10"/>
      <c r="O51" s="10"/>
    </row>
    <row r="52" spans="1:15">
      <c r="A52" s="6" t="s">
        <v>44</v>
      </c>
      <c r="B52" s="7"/>
      <c r="C52" s="6"/>
      <c r="D52" s="6" t="s">
        <v>20</v>
      </c>
      <c r="E52" s="8">
        <f>+E33</f>
        <v>42369</v>
      </c>
      <c r="F52" s="6">
        <f>+F33</f>
        <v>2016</v>
      </c>
      <c r="G52" s="9">
        <f>+G33</f>
        <v>42735</v>
      </c>
      <c r="H52" s="2"/>
      <c r="I52" s="31"/>
      <c r="J52" s="10"/>
      <c r="K52" s="24"/>
      <c r="L52" s="10"/>
      <c r="M52" s="10"/>
      <c r="N52" s="10"/>
      <c r="O52" s="10"/>
    </row>
    <row r="53" spans="1:15">
      <c r="A53" s="11" t="s">
        <v>21</v>
      </c>
      <c r="B53" s="12" t="s">
        <v>22</v>
      </c>
      <c r="C53" s="13"/>
      <c r="D53" s="13" t="s">
        <v>23</v>
      </c>
      <c r="E53" s="13" t="s">
        <v>24</v>
      </c>
      <c r="F53" s="13" t="s">
        <v>45</v>
      </c>
      <c r="G53" s="14" t="s">
        <v>24</v>
      </c>
      <c r="H53" s="2"/>
      <c r="I53" s="31"/>
      <c r="J53" s="10"/>
      <c r="K53" s="24"/>
      <c r="L53" s="10"/>
      <c r="M53" s="10"/>
      <c r="N53" s="10"/>
      <c r="O53" s="10"/>
    </row>
    <row r="54" spans="1:15" ht="13.5" thickBot="1">
      <c r="A54" s="15" t="s">
        <v>26</v>
      </c>
      <c r="B54" s="16" t="s">
        <v>27</v>
      </c>
      <c r="C54" s="17" t="s">
        <v>28</v>
      </c>
      <c r="D54" s="17" t="s">
        <v>29</v>
      </c>
      <c r="E54" s="17" t="s">
        <v>45</v>
      </c>
      <c r="F54" s="17" t="s">
        <v>30</v>
      </c>
      <c r="G54" s="18" t="s">
        <v>45</v>
      </c>
      <c r="H54" s="2"/>
      <c r="I54" s="31"/>
      <c r="J54" s="10"/>
      <c r="K54" s="10"/>
      <c r="L54" s="10"/>
      <c r="M54" s="10"/>
      <c r="N54" s="10"/>
      <c r="O54" s="10"/>
    </row>
    <row r="55" spans="1:15">
      <c r="A55" s="22" t="s">
        <v>46</v>
      </c>
      <c r="B55" s="20">
        <f>+B36</f>
        <v>40909</v>
      </c>
      <c r="C55" s="23">
        <v>95000</v>
      </c>
      <c r="D55" s="22"/>
      <c r="E55" s="33">
        <v>0</v>
      </c>
      <c r="F55" s="34"/>
      <c r="G55" s="34"/>
      <c r="H55" s="2"/>
      <c r="I55" s="31"/>
      <c r="J55" s="10"/>
      <c r="K55" s="10"/>
      <c r="L55" s="10"/>
      <c r="M55" s="10"/>
      <c r="N55" s="10"/>
      <c r="O55" s="10"/>
    </row>
    <row r="56" spans="1:15">
      <c r="A56" s="22" t="s">
        <v>47</v>
      </c>
      <c r="B56" s="20">
        <f>+B36</f>
        <v>40909</v>
      </c>
      <c r="C56" s="23">
        <v>1000000</v>
      </c>
      <c r="D56" s="22">
        <v>10</v>
      </c>
      <c r="E56" s="33">
        <v>400000</v>
      </c>
      <c r="F56" s="33">
        <f>+C56/D56</f>
        <v>100000</v>
      </c>
      <c r="G56" s="33">
        <f>+E56+F56</f>
        <v>500000</v>
      </c>
      <c r="H56" s="2"/>
      <c r="I56" s="30"/>
      <c r="J56" s="10"/>
      <c r="K56" s="10"/>
      <c r="L56" s="10"/>
      <c r="M56" s="10"/>
      <c r="N56" s="10"/>
      <c r="O56" s="10"/>
    </row>
    <row r="57" spans="1:15">
      <c r="A57" s="22"/>
      <c r="B57" s="22"/>
      <c r="C57" s="22"/>
      <c r="D57" s="22"/>
      <c r="E57" s="22"/>
      <c r="F57" s="33"/>
      <c r="G57" s="33"/>
      <c r="H57" s="2"/>
      <c r="I57" s="30"/>
      <c r="J57" s="10"/>
      <c r="K57" s="10"/>
      <c r="L57" s="10"/>
      <c r="M57" s="10"/>
      <c r="N57" s="10"/>
      <c r="O57" s="10"/>
    </row>
    <row r="58" spans="1:15" ht="13.5" thickBot="1">
      <c r="A58" s="26" t="s">
        <v>38</v>
      </c>
      <c r="B58" s="35"/>
      <c r="C58" s="27">
        <f>SUM(C55:C56)</f>
        <v>1095000</v>
      </c>
      <c r="D58" s="28"/>
      <c r="E58" s="27">
        <f>SUM(E55:E57)</f>
        <v>400000</v>
      </c>
      <c r="F58" s="27">
        <f>SUM(F55:F57)</f>
        <v>100000</v>
      </c>
      <c r="G58" s="27">
        <f>SUM(G55:G57)</f>
        <v>500000</v>
      </c>
      <c r="H58" s="2"/>
      <c r="I58" s="30"/>
      <c r="J58" s="10"/>
      <c r="K58" s="10"/>
      <c r="L58" s="10"/>
      <c r="M58" s="10"/>
      <c r="N58" s="10"/>
      <c r="O58" s="10"/>
    </row>
    <row r="59" spans="1:15" ht="13.5" thickTop="1">
      <c r="A59" s="71"/>
      <c r="B59" s="71"/>
      <c r="C59" s="71"/>
      <c r="D59" s="71"/>
      <c r="E59" s="71"/>
      <c r="F59" s="71"/>
      <c r="G59" s="71"/>
      <c r="H59" s="2"/>
      <c r="I59" s="30"/>
      <c r="J59" s="10"/>
      <c r="K59" s="10"/>
      <c r="L59" s="10"/>
      <c r="M59" s="10"/>
      <c r="N59" s="10"/>
      <c r="O59" s="10"/>
    </row>
    <row r="60" spans="1:15">
      <c r="A60" s="71" t="s">
        <v>48</v>
      </c>
      <c r="B60" s="71"/>
      <c r="C60" s="71"/>
      <c r="D60" s="71"/>
      <c r="E60" s="71"/>
      <c r="F60" s="71"/>
      <c r="G60" s="71"/>
      <c r="H60" s="2"/>
      <c r="I60" s="30"/>
      <c r="J60" s="10"/>
      <c r="K60" s="10"/>
      <c r="L60" s="10"/>
      <c r="M60" s="10"/>
      <c r="N60" s="10"/>
      <c r="O60" s="10"/>
    </row>
    <row r="61" spans="1:15">
      <c r="A61" s="71"/>
      <c r="B61" s="71"/>
      <c r="C61" s="71"/>
      <c r="D61" s="71"/>
      <c r="E61" s="71"/>
      <c r="F61" s="71"/>
      <c r="G61" s="71"/>
      <c r="H61" s="2"/>
      <c r="I61" s="30"/>
      <c r="J61" s="10"/>
      <c r="K61" s="10"/>
      <c r="L61" s="10"/>
      <c r="M61" s="10"/>
      <c r="N61" s="10"/>
      <c r="O61" s="10"/>
    </row>
    <row r="62" spans="1:15">
      <c r="A62" s="71" t="s">
        <v>49</v>
      </c>
      <c r="B62" s="71"/>
      <c r="C62" s="71"/>
      <c r="D62" s="71"/>
      <c r="E62" s="71"/>
      <c r="F62" s="71"/>
      <c r="G62" s="71"/>
      <c r="I62" s="10"/>
      <c r="J62" s="10"/>
      <c r="K62" s="10"/>
      <c r="L62" s="10"/>
      <c r="M62" s="10"/>
      <c r="N62" s="10"/>
      <c r="O62" s="10"/>
    </row>
    <row r="63" spans="1:15">
      <c r="A63" s="71"/>
      <c r="B63" s="71"/>
      <c r="C63" s="71"/>
      <c r="D63" s="71"/>
      <c r="E63" s="71"/>
      <c r="F63" s="71"/>
      <c r="G63" s="71"/>
      <c r="I63" s="10"/>
      <c r="J63" s="10"/>
      <c r="K63" s="10"/>
      <c r="L63" s="10"/>
      <c r="M63" s="10"/>
      <c r="N63" s="10"/>
      <c r="O63" s="10"/>
    </row>
    <row r="64" spans="1:15">
      <c r="A64" t="s">
        <v>50</v>
      </c>
      <c r="I64" s="10"/>
      <c r="J64" s="10"/>
      <c r="K64" s="10"/>
      <c r="L64" s="10"/>
      <c r="M64" s="10"/>
      <c r="N64" s="10"/>
      <c r="O64" s="10"/>
    </row>
    <row r="65" spans="1:15">
      <c r="A65" s="87" t="s">
        <v>51</v>
      </c>
      <c r="B65" s="71"/>
      <c r="C65" s="71"/>
      <c r="D65" s="71"/>
      <c r="E65" s="71"/>
      <c r="F65" s="71"/>
      <c r="G65" s="71"/>
      <c r="I65" s="10"/>
      <c r="J65" s="10"/>
      <c r="K65" s="10"/>
      <c r="L65" s="10"/>
      <c r="M65" s="10"/>
      <c r="N65" s="10"/>
      <c r="O65" s="10"/>
    </row>
    <row r="66" spans="1:15">
      <c r="A66" s="74" t="s">
        <v>52</v>
      </c>
      <c r="B66" s="74"/>
      <c r="C66" s="74"/>
      <c r="D66" s="74"/>
      <c r="E66" s="74"/>
      <c r="F66" s="74"/>
      <c r="G66" s="74"/>
      <c r="I66" s="10"/>
      <c r="J66" s="10"/>
      <c r="K66" s="10"/>
      <c r="L66" s="10"/>
      <c r="M66" s="10"/>
      <c r="N66" s="10"/>
      <c r="O66" s="10"/>
    </row>
    <row r="67" spans="1:15" ht="13.5" thickBot="1">
      <c r="A67" s="71"/>
      <c r="B67" s="71"/>
      <c r="C67" s="71"/>
      <c r="D67" s="71"/>
      <c r="E67" s="71"/>
      <c r="F67" s="71"/>
      <c r="G67" s="71"/>
      <c r="I67" s="10"/>
      <c r="J67" s="10"/>
      <c r="K67" s="10"/>
      <c r="L67" s="10"/>
      <c r="M67" s="10"/>
      <c r="N67" s="10"/>
      <c r="O67" s="10"/>
    </row>
    <row r="68" spans="1:15" ht="13.5" thickBot="1">
      <c r="A68" s="36"/>
      <c r="B68" s="37" t="s">
        <v>53</v>
      </c>
      <c r="C68" s="37" t="s">
        <v>53</v>
      </c>
      <c r="D68" s="37" t="s">
        <v>53</v>
      </c>
      <c r="E68" s="37" t="s">
        <v>54</v>
      </c>
      <c r="F68" s="89"/>
      <c r="G68" s="71"/>
      <c r="I68" s="10"/>
      <c r="J68" s="10"/>
      <c r="K68" s="10"/>
      <c r="L68" s="10"/>
      <c r="M68" s="10"/>
      <c r="N68" s="10"/>
      <c r="O68" s="10"/>
    </row>
    <row r="69" spans="1:15" ht="13.5" thickBot="1">
      <c r="A69" s="38" t="s">
        <v>55</v>
      </c>
      <c r="B69" s="39" t="s">
        <v>56</v>
      </c>
      <c r="C69" s="40" t="s">
        <v>57</v>
      </c>
      <c r="D69" s="40" t="s">
        <v>58</v>
      </c>
      <c r="E69" s="41">
        <v>42449</v>
      </c>
      <c r="F69" s="89"/>
      <c r="G69" s="71"/>
      <c r="I69" s="10"/>
      <c r="J69" s="10"/>
      <c r="K69" s="10"/>
      <c r="L69" s="10"/>
      <c r="M69" s="10"/>
      <c r="N69" s="10"/>
      <c r="O69" s="10"/>
    </row>
    <row r="70" spans="1:15" ht="13.5" thickBot="1">
      <c r="A70" s="38" t="s">
        <v>59</v>
      </c>
      <c r="B70" s="42" t="s">
        <v>60</v>
      </c>
      <c r="C70" s="43" t="s">
        <v>61</v>
      </c>
      <c r="D70" s="44" t="s">
        <v>62</v>
      </c>
      <c r="E70" s="45">
        <v>42541</v>
      </c>
      <c r="F70" s="89"/>
      <c r="G70" s="71"/>
      <c r="I70" s="10"/>
      <c r="J70" s="10"/>
      <c r="K70" s="10"/>
      <c r="L70" s="10"/>
      <c r="M70" s="10"/>
      <c r="N70" s="10"/>
      <c r="O70" s="10"/>
    </row>
    <row r="71" spans="1:15" ht="13.5" thickBot="1">
      <c r="A71" s="38" t="s">
        <v>63</v>
      </c>
      <c r="B71" s="46" t="s">
        <v>64</v>
      </c>
      <c r="C71" s="47" t="s">
        <v>65</v>
      </c>
      <c r="D71" s="43" t="s">
        <v>66</v>
      </c>
      <c r="E71" s="45" t="s">
        <v>67</v>
      </c>
      <c r="F71" s="89"/>
      <c r="G71" s="71"/>
      <c r="I71" s="10"/>
      <c r="J71" s="10"/>
      <c r="K71" s="10"/>
      <c r="L71" s="10"/>
      <c r="M71" s="10"/>
      <c r="N71" s="10"/>
      <c r="O71" s="10"/>
    </row>
    <row r="72" spans="1:15" ht="13.5" thickBot="1">
      <c r="A72" s="38" t="s">
        <v>68</v>
      </c>
      <c r="B72" s="42" t="s">
        <v>69</v>
      </c>
      <c r="C72" s="43" t="s">
        <v>70</v>
      </c>
      <c r="D72" s="43" t="s">
        <v>71</v>
      </c>
      <c r="E72" s="45" t="s">
        <v>72</v>
      </c>
      <c r="F72" s="89"/>
      <c r="G72" s="71"/>
      <c r="I72" s="10"/>
      <c r="J72" s="10"/>
      <c r="K72" s="10"/>
      <c r="L72" s="10"/>
      <c r="M72" s="10"/>
      <c r="N72" s="10"/>
      <c r="O72" s="10"/>
    </row>
    <row r="73" spans="1:15">
      <c r="A73" s="71"/>
      <c r="B73" s="71"/>
      <c r="C73" s="71"/>
      <c r="D73" s="71"/>
      <c r="E73" s="71"/>
      <c r="F73" s="71"/>
      <c r="G73" s="71"/>
      <c r="I73" s="10"/>
      <c r="J73" s="10"/>
      <c r="K73" s="10"/>
      <c r="L73" s="10"/>
      <c r="M73" s="10"/>
      <c r="N73" s="10"/>
      <c r="O73" s="10"/>
    </row>
    <row r="74" spans="1:15">
      <c r="A74" t="s">
        <v>73</v>
      </c>
      <c r="I74" s="10"/>
      <c r="J74" s="10"/>
      <c r="K74" s="10"/>
      <c r="L74" s="10"/>
      <c r="M74" s="10"/>
      <c r="N74" s="10"/>
      <c r="O74" s="10"/>
    </row>
    <row r="75" spans="1:15">
      <c r="A75" t="s">
        <v>74</v>
      </c>
      <c r="I75" s="10"/>
      <c r="J75" s="10"/>
      <c r="K75" s="10"/>
      <c r="L75" s="10"/>
      <c r="M75" s="10"/>
      <c r="N75" s="10"/>
      <c r="O75" s="10"/>
    </row>
    <row r="76" spans="1:15">
      <c r="A76" t="s">
        <v>75</v>
      </c>
      <c r="I76" s="10"/>
      <c r="J76" s="10"/>
      <c r="K76" s="10"/>
      <c r="L76" s="10"/>
      <c r="M76" s="10"/>
      <c r="N76" s="10"/>
      <c r="O76" s="10"/>
    </row>
    <row r="77" spans="1:15">
      <c r="A77" s="71" t="s">
        <v>76</v>
      </c>
      <c r="B77" s="71"/>
      <c r="C77" s="71"/>
      <c r="D77" s="71"/>
      <c r="E77" s="71"/>
      <c r="F77" s="71"/>
      <c r="G77" s="71"/>
      <c r="I77" s="10"/>
      <c r="J77" s="10"/>
      <c r="K77" s="10"/>
      <c r="L77" s="10"/>
      <c r="M77" s="10"/>
      <c r="N77" s="10"/>
      <c r="O77" s="10"/>
    </row>
    <row r="78" spans="1:15">
      <c r="A78" s="71"/>
      <c r="B78" s="71"/>
      <c r="C78" s="71"/>
      <c r="D78" s="71"/>
      <c r="E78" s="71"/>
      <c r="F78" s="71"/>
      <c r="G78" s="71"/>
      <c r="I78" s="10"/>
      <c r="J78" s="10"/>
      <c r="K78" s="10"/>
      <c r="L78" s="10"/>
      <c r="M78" s="10"/>
      <c r="N78" s="10"/>
      <c r="O78" s="10"/>
    </row>
    <row r="79" spans="1:15">
      <c r="A79" t="s">
        <v>77</v>
      </c>
      <c r="I79" s="10"/>
      <c r="J79" s="10"/>
      <c r="K79" s="10"/>
      <c r="L79" s="10"/>
      <c r="M79" s="10"/>
      <c r="N79" s="10"/>
      <c r="O79" s="10"/>
    </row>
    <row r="80" spans="1:15">
      <c r="A80" t="s">
        <v>78</v>
      </c>
      <c r="I80" s="10"/>
      <c r="J80" s="10"/>
      <c r="K80" s="10"/>
      <c r="L80" s="10"/>
      <c r="M80" s="10"/>
      <c r="N80" s="10"/>
      <c r="O80" s="10"/>
    </row>
    <row r="81" spans="1:15">
      <c r="A81" s="71" t="s">
        <v>79</v>
      </c>
      <c r="B81" s="71"/>
      <c r="C81" s="71"/>
      <c r="D81" s="71"/>
      <c r="E81" s="71"/>
      <c r="F81" s="71"/>
      <c r="G81" s="71"/>
      <c r="I81" s="10"/>
      <c r="J81" s="10"/>
      <c r="K81" s="10"/>
      <c r="L81" s="10"/>
      <c r="M81" s="10"/>
      <c r="N81" s="10"/>
      <c r="O81" s="10"/>
    </row>
    <row r="82" spans="1:15">
      <c r="A82" s="71"/>
      <c r="B82" s="71"/>
      <c r="C82" s="71"/>
      <c r="D82" s="71"/>
      <c r="E82" s="71"/>
      <c r="F82" s="71"/>
      <c r="G82" s="71"/>
      <c r="I82" s="10"/>
      <c r="J82" s="10"/>
      <c r="K82" s="10"/>
      <c r="L82" s="10"/>
      <c r="M82" s="10"/>
      <c r="N82" s="10"/>
      <c r="O82" s="10"/>
    </row>
    <row r="83" spans="1:15">
      <c r="A83" s="71" t="s">
        <v>80</v>
      </c>
      <c r="B83" s="71"/>
      <c r="C83" s="71"/>
      <c r="D83" s="71"/>
      <c r="E83" s="71"/>
      <c r="F83" s="71"/>
      <c r="G83" s="71"/>
      <c r="I83" s="10"/>
      <c r="J83" s="10"/>
      <c r="K83" s="10"/>
      <c r="L83" s="10"/>
      <c r="M83" s="10"/>
      <c r="N83" s="10"/>
      <c r="O83" s="10"/>
    </row>
    <row r="84" spans="1:15">
      <c r="A84" s="71"/>
      <c r="B84" s="71"/>
      <c r="C84" s="71"/>
      <c r="D84" s="71"/>
      <c r="E84" s="71"/>
      <c r="F84" s="71"/>
      <c r="G84" s="71"/>
      <c r="I84" s="10"/>
      <c r="J84" s="10"/>
      <c r="K84" s="10"/>
      <c r="L84" s="10"/>
      <c r="M84" s="10"/>
      <c r="N84" s="10"/>
      <c r="O84" s="10"/>
    </row>
    <row r="85" spans="1:15">
      <c r="A85" t="s">
        <v>81</v>
      </c>
      <c r="I85" s="10"/>
      <c r="J85" s="10"/>
      <c r="K85" s="10"/>
      <c r="L85" s="10"/>
      <c r="M85" s="10"/>
      <c r="N85" s="10"/>
      <c r="O85" s="10"/>
    </row>
    <row r="86" spans="1:15">
      <c r="A86" s="71" t="s">
        <v>82</v>
      </c>
      <c r="B86" s="71"/>
      <c r="C86" s="71"/>
      <c r="D86" s="71"/>
      <c r="E86" s="71"/>
      <c r="F86" s="71"/>
      <c r="G86" s="71"/>
      <c r="I86" s="10"/>
      <c r="J86" s="10"/>
      <c r="K86" s="10"/>
      <c r="L86" s="10"/>
      <c r="M86" s="10"/>
      <c r="N86" s="10"/>
      <c r="O86" s="10"/>
    </row>
    <row r="87" spans="1:15">
      <c r="A87" s="71"/>
      <c r="B87" s="71"/>
      <c r="C87" s="71"/>
      <c r="D87" s="71"/>
      <c r="E87" s="71"/>
      <c r="F87" s="71"/>
      <c r="G87" s="71"/>
      <c r="I87" s="10"/>
      <c r="J87" s="10"/>
      <c r="K87" s="10"/>
      <c r="L87" s="10"/>
      <c r="M87" s="10"/>
      <c r="N87" s="10"/>
      <c r="O87" s="10"/>
    </row>
    <row r="88" spans="1:15">
      <c r="A88" s="71" t="s">
        <v>83</v>
      </c>
      <c r="B88" s="71"/>
      <c r="C88" s="71"/>
      <c r="D88" s="71"/>
      <c r="E88" s="71"/>
      <c r="F88" s="71"/>
      <c r="G88" s="71"/>
      <c r="I88" s="10"/>
      <c r="J88" s="10"/>
      <c r="K88" s="10"/>
      <c r="L88" s="10"/>
      <c r="M88" s="10"/>
      <c r="N88" s="10"/>
      <c r="O88" s="10"/>
    </row>
    <row r="89" spans="1:15">
      <c r="A89" s="71"/>
      <c r="B89" s="71"/>
      <c r="C89" s="71"/>
      <c r="D89" s="71"/>
      <c r="E89" s="71"/>
      <c r="F89" s="71"/>
      <c r="G89" s="71"/>
      <c r="I89" s="10"/>
      <c r="J89" s="10"/>
      <c r="K89" s="10"/>
      <c r="L89" s="10"/>
      <c r="M89" s="10"/>
      <c r="N89" s="10"/>
      <c r="O89" s="10"/>
    </row>
    <row r="90" spans="1:15">
      <c r="A90" s="74" t="s">
        <v>84</v>
      </c>
      <c r="B90" s="74"/>
      <c r="C90" s="74"/>
      <c r="D90" s="74"/>
      <c r="E90" s="74"/>
      <c r="F90" s="74"/>
      <c r="G90" s="74"/>
      <c r="I90" s="10"/>
      <c r="J90" s="10"/>
      <c r="K90" s="10"/>
      <c r="L90" s="10"/>
      <c r="M90" s="10"/>
      <c r="N90" s="10"/>
      <c r="O90" s="10"/>
    </row>
    <row r="91" spans="1:15">
      <c r="A91" s="74"/>
      <c r="B91" s="74"/>
      <c r="C91" s="74"/>
      <c r="D91" s="74"/>
      <c r="E91" s="74"/>
      <c r="F91" s="74"/>
      <c r="G91" s="74"/>
      <c r="I91" s="10"/>
      <c r="J91" s="10"/>
      <c r="K91" s="10"/>
      <c r="L91" s="10"/>
      <c r="M91" s="10"/>
      <c r="N91" s="10"/>
      <c r="O91" s="10"/>
    </row>
    <row r="92" spans="1:15">
      <c r="A92" s="74" t="s">
        <v>85</v>
      </c>
      <c r="B92" s="74"/>
      <c r="C92" s="74"/>
      <c r="D92" s="74"/>
      <c r="E92" s="74"/>
      <c r="F92" s="74"/>
      <c r="G92" s="74"/>
      <c r="I92" s="10"/>
      <c r="J92" s="10"/>
      <c r="K92" s="10"/>
      <c r="L92" s="10"/>
      <c r="M92" s="10"/>
      <c r="N92" s="10"/>
      <c r="O92" s="10"/>
    </row>
    <row r="93" spans="1:15">
      <c r="A93" s="74" t="s">
        <v>86</v>
      </c>
      <c r="B93" s="74"/>
      <c r="C93" s="74"/>
      <c r="D93" s="74"/>
      <c r="E93" s="74"/>
      <c r="F93" s="74"/>
      <c r="G93" s="74"/>
      <c r="I93" s="10"/>
      <c r="J93" s="10"/>
      <c r="K93" s="10"/>
      <c r="L93" s="10"/>
      <c r="M93" s="10"/>
      <c r="N93" s="10"/>
      <c r="O93" s="10"/>
    </row>
    <row r="94" spans="1:15">
      <c r="A94" s="74"/>
      <c r="B94" s="74"/>
      <c r="C94" s="74"/>
      <c r="D94" s="74"/>
      <c r="E94" s="74"/>
      <c r="F94" s="74"/>
      <c r="G94" s="74"/>
      <c r="I94" s="10"/>
      <c r="J94" s="10"/>
      <c r="K94" s="10"/>
      <c r="L94" s="10"/>
      <c r="M94" s="10"/>
      <c r="N94" s="10"/>
      <c r="O94" s="10"/>
    </row>
    <row r="95" spans="1:15">
      <c r="A95" s="74" t="s">
        <v>87</v>
      </c>
      <c r="B95" s="74"/>
      <c r="C95" s="74"/>
      <c r="D95" s="74"/>
      <c r="E95" s="74"/>
      <c r="F95" s="74"/>
      <c r="G95" s="74"/>
      <c r="I95" s="10"/>
      <c r="J95" s="10"/>
      <c r="K95" s="10"/>
      <c r="L95" s="10"/>
      <c r="M95" s="10"/>
      <c r="N95" s="10"/>
      <c r="O95" s="10"/>
    </row>
    <row r="96" spans="1:15">
      <c r="A96" s="74" t="s">
        <v>88</v>
      </c>
      <c r="B96" s="74"/>
      <c r="C96" s="74"/>
      <c r="D96" s="74"/>
      <c r="E96" s="74"/>
      <c r="F96" s="74"/>
      <c r="G96" s="74"/>
      <c r="I96" s="10"/>
      <c r="J96" s="10"/>
      <c r="K96" s="10"/>
      <c r="L96" s="10"/>
      <c r="M96" s="10"/>
      <c r="N96" s="10"/>
      <c r="O96" s="10"/>
    </row>
    <row r="97" spans="1:15">
      <c r="A97" s="74" t="s">
        <v>89</v>
      </c>
      <c r="B97" s="74"/>
      <c r="C97" s="74"/>
      <c r="D97" s="74"/>
      <c r="E97" s="74"/>
      <c r="F97" s="74"/>
      <c r="G97" s="74"/>
      <c r="I97" s="10"/>
      <c r="J97" s="10"/>
      <c r="K97" s="10"/>
      <c r="L97" s="10"/>
      <c r="M97" s="10"/>
      <c r="N97" s="10"/>
      <c r="O97" s="10"/>
    </row>
    <row r="98" spans="1:15">
      <c r="A98" s="74"/>
      <c r="B98" s="74"/>
      <c r="C98" s="74"/>
      <c r="D98" s="74"/>
      <c r="E98" s="74"/>
      <c r="F98" s="74"/>
      <c r="G98" s="74"/>
      <c r="I98" s="10"/>
      <c r="J98" s="10"/>
      <c r="K98" s="10"/>
      <c r="L98" s="10"/>
      <c r="M98" s="10"/>
      <c r="N98" s="10"/>
      <c r="O98" s="10"/>
    </row>
    <row r="99" spans="1:15">
      <c r="A99" s="74" t="s">
        <v>90</v>
      </c>
      <c r="B99" s="74"/>
      <c r="C99" s="74"/>
      <c r="D99" s="74"/>
      <c r="E99" s="74"/>
      <c r="F99" s="74"/>
      <c r="G99" s="74"/>
      <c r="I99" s="10"/>
      <c r="J99" s="10"/>
      <c r="K99" s="10"/>
      <c r="L99" s="10"/>
      <c r="M99" s="10"/>
      <c r="N99" s="10"/>
      <c r="O99" s="10"/>
    </row>
    <row r="100" spans="1:15">
      <c r="A100" s="74" t="s">
        <v>91</v>
      </c>
      <c r="B100" s="74"/>
      <c r="C100" s="74"/>
      <c r="D100" s="74"/>
      <c r="E100" s="74"/>
      <c r="F100" s="74"/>
      <c r="G100" s="74"/>
      <c r="I100" s="10"/>
      <c r="J100" s="10"/>
      <c r="K100" s="10"/>
      <c r="L100" s="10"/>
      <c r="M100" s="10"/>
      <c r="N100" s="10"/>
      <c r="O100" s="10"/>
    </row>
    <row r="101" spans="1:15">
      <c r="A101" s="74" t="s">
        <v>92</v>
      </c>
      <c r="B101" s="74"/>
      <c r="C101" s="74"/>
      <c r="D101" s="74"/>
      <c r="E101" s="74"/>
      <c r="F101" s="74"/>
      <c r="G101" s="74"/>
      <c r="I101" s="10"/>
      <c r="J101" s="10"/>
      <c r="K101" s="10"/>
      <c r="L101" s="10"/>
      <c r="M101" s="10"/>
      <c r="N101" s="10"/>
      <c r="O101" s="10"/>
    </row>
    <row r="102" spans="1:15">
      <c r="A102" s="84"/>
      <c r="B102" s="84"/>
      <c r="C102" s="84"/>
      <c r="D102" s="84"/>
      <c r="E102" s="84"/>
      <c r="F102" s="84"/>
      <c r="G102" s="32" t="s">
        <v>93</v>
      </c>
      <c r="I102" s="10"/>
      <c r="J102" s="10"/>
      <c r="K102" s="10"/>
      <c r="L102" s="10"/>
      <c r="M102" s="10"/>
      <c r="N102" s="10"/>
      <c r="O102" s="10"/>
    </row>
    <row r="103" spans="1:15">
      <c r="A103" s="75" t="s">
        <v>94</v>
      </c>
      <c r="B103" s="74"/>
      <c r="C103" s="74"/>
      <c r="D103" s="74"/>
      <c r="E103" s="74"/>
      <c r="F103" s="74"/>
      <c r="G103" s="74"/>
      <c r="I103" s="10"/>
      <c r="J103" s="10"/>
      <c r="K103" s="10"/>
      <c r="L103" s="10"/>
      <c r="M103" s="10"/>
      <c r="N103" s="10"/>
      <c r="O103" s="10"/>
    </row>
    <row r="104" spans="1:15">
      <c r="A104" s="74" t="s">
        <v>95</v>
      </c>
      <c r="B104" s="74"/>
      <c r="C104" s="74"/>
      <c r="D104" s="74"/>
      <c r="E104" s="74"/>
      <c r="F104" s="74"/>
      <c r="G104" s="74"/>
      <c r="I104" s="10"/>
      <c r="J104" s="10"/>
      <c r="K104" s="10"/>
      <c r="L104" s="10"/>
      <c r="M104" s="10"/>
      <c r="N104" s="10"/>
      <c r="O104" s="10"/>
    </row>
    <row r="105" spans="1:15">
      <c r="A105" s="74" t="s">
        <v>96</v>
      </c>
      <c r="B105" s="74"/>
      <c r="C105" s="74"/>
      <c r="D105" s="74"/>
      <c r="E105" s="74"/>
      <c r="F105" s="74"/>
      <c r="G105" s="74"/>
      <c r="I105" s="10"/>
      <c r="J105" s="10"/>
      <c r="K105" s="10"/>
      <c r="L105" s="10"/>
      <c r="M105" s="10"/>
      <c r="N105" s="10"/>
      <c r="O105" s="10"/>
    </row>
    <row r="106" spans="1:15">
      <c r="A106" s="74" t="s">
        <v>97</v>
      </c>
      <c r="B106" s="74"/>
      <c r="C106" s="74"/>
      <c r="D106" s="74"/>
      <c r="E106" s="74"/>
      <c r="F106" s="74"/>
      <c r="G106" s="74"/>
      <c r="I106" s="10"/>
      <c r="J106" s="10"/>
      <c r="K106" s="10"/>
      <c r="L106" s="10"/>
      <c r="M106" s="10"/>
      <c r="N106" s="10"/>
      <c r="O106" s="10"/>
    </row>
    <row r="107" spans="1:15" ht="13.5" thickBot="1">
      <c r="A107" s="74"/>
      <c r="B107" s="74"/>
      <c r="C107" s="74"/>
      <c r="D107" s="74"/>
      <c r="E107" s="74"/>
      <c r="F107" s="74"/>
      <c r="G107" s="74"/>
      <c r="I107" s="10"/>
      <c r="J107" s="10"/>
      <c r="K107" s="10"/>
      <c r="L107" s="10"/>
      <c r="M107" s="10"/>
      <c r="N107" s="10"/>
      <c r="O107" s="10"/>
    </row>
    <row r="108" spans="1:15">
      <c r="A108" s="6"/>
      <c r="B108" s="7"/>
      <c r="C108" s="6" t="s">
        <v>98</v>
      </c>
      <c r="D108" s="48"/>
      <c r="E108" s="49"/>
      <c r="F108" s="7" t="s">
        <v>99</v>
      </c>
      <c r="G108" s="50"/>
      <c r="I108" s="10"/>
      <c r="J108" s="10"/>
      <c r="K108" s="10"/>
      <c r="L108" s="10"/>
      <c r="M108" s="10"/>
      <c r="N108" s="10"/>
      <c r="O108" s="10"/>
    </row>
    <row r="109" spans="1:15">
      <c r="A109" s="11"/>
      <c r="B109" s="12" t="s">
        <v>100</v>
      </c>
      <c r="C109" s="13" t="s">
        <v>101</v>
      </c>
      <c r="D109" s="51" t="s">
        <v>102</v>
      </c>
      <c r="E109" s="52" t="s">
        <v>103</v>
      </c>
      <c r="F109" s="14" t="s">
        <v>104</v>
      </c>
      <c r="G109" s="53"/>
      <c r="I109" s="10"/>
      <c r="J109" s="10"/>
      <c r="K109" s="10"/>
      <c r="L109" s="10"/>
      <c r="M109" s="10"/>
      <c r="N109" s="10"/>
      <c r="O109" s="10"/>
    </row>
    <row r="110" spans="1:15" ht="13.5" thickBot="1">
      <c r="A110" s="15" t="s">
        <v>27</v>
      </c>
      <c r="B110" s="16" t="s">
        <v>105</v>
      </c>
      <c r="C110" s="17" t="s">
        <v>30</v>
      </c>
      <c r="D110" s="54" t="s">
        <v>106</v>
      </c>
      <c r="E110" s="17" t="s">
        <v>102</v>
      </c>
      <c r="F110" s="18" t="s">
        <v>107</v>
      </c>
      <c r="G110" s="53"/>
      <c r="I110" s="10"/>
      <c r="J110" s="10"/>
      <c r="K110" s="10"/>
      <c r="L110" s="10"/>
      <c r="M110" s="10"/>
      <c r="N110" s="10"/>
      <c r="O110" s="10"/>
    </row>
    <row r="111" spans="1:15">
      <c r="A111" s="55" t="s">
        <v>108</v>
      </c>
      <c r="B111" s="56"/>
      <c r="C111" s="56"/>
      <c r="D111" s="56"/>
      <c r="E111" s="56">
        <v>4588160</v>
      </c>
      <c r="F111" s="57">
        <v>35411840</v>
      </c>
      <c r="G111" s="58"/>
      <c r="I111" s="10"/>
      <c r="J111" s="10"/>
      <c r="K111" s="10"/>
      <c r="L111" s="10"/>
      <c r="M111" s="10"/>
      <c r="N111" s="10"/>
      <c r="O111" s="10"/>
    </row>
    <row r="112" spans="1:15">
      <c r="A112" s="59">
        <v>42369</v>
      </c>
      <c r="B112" s="33">
        <f>40000000*0.1*0.5</f>
        <v>2000000</v>
      </c>
      <c r="C112" s="33">
        <f>+F111*0.12*0.5</f>
        <v>2124710.4</v>
      </c>
      <c r="D112" s="33">
        <f>+C112-B112</f>
        <v>124710.39999999991</v>
      </c>
      <c r="E112" s="33">
        <f>+E111-D112</f>
        <v>4463449.5999999996</v>
      </c>
      <c r="F112" s="60">
        <f>+F111+D112</f>
        <v>35536550.399999999</v>
      </c>
      <c r="G112" s="58"/>
      <c r="I112" s="58"/>
      <c r="J112" s="58"/>
      <c r="K112" s="58"/>
      <c r="L112" s="58"/>
      <c r="M112" s="10"/>
      <c r="N112" s="10"/>
      <c r="O112" s="10"/>
    </row>
    <row r="113" spans="1:15">
      <c r="A113" s="59">
        <v>42551</v>
      </c>
      <c r="B113" s="33">
        <f>40000000*0.1*0.5</f>
        <v>2000000</v>
      </c>
      <c r="C113" s="33">
        <f>+F112*0.12*0.5</f>
        <v>2132193.0239999997</v>
      </c>
      <c r="D113" s="33">
        <f>+C113-B113</f>
        <v>132193.02399999974</v>
      </c>
      <c r="E113" s="33">
        <f>+E112-D113</f>
        <v>4331256.5759999994</v>
      </c>
      <c r="F113" s="60">
        <f>+F112+D113</f>
        <v>35668743.423999995</v>
      </c>
      <c r="G113" s="58"/>
      <c r="I113" s="58"/>
      <c r="J113" s="58"/>
      <c r="K113" s="58"/>
      <c r="L113" s="58"/>
      <c r="M113" s="10"/>
      <c r="N113" s="10"/>
      <c r="O113" s="10"/>
    </row>
    <row r="114" spans="1:15">
      <c r="A114" s="59">
        <v>42735</v>
      </c>
      <c r="B114" s="33">
        <f>40000000*0.1*0.5</f>
        <v>2000000</v>
      </c>
      <c r="C114" s="33">
        <f>+F113*0.12*0.5</f>
        <v>2140124.6054399996</v>
      </c>
      <c r="D114" s="33">
        <f>+C114-B114</f>
        <v>140124.60543999961</v>
      </c>
      <c r="E114" s="33">
        <f>+E113-D114</f>
        <v>4191131.9705599998</v>
      </c>
      <c r="F114" s="60">
        <f>+F113+D114</f>
        <v>35808868.029439993</v>
      </c>
      <c r="G114" s="58"/>
      <c r="I114" s="58"/>
      <c r="J114" s="58"/>
      <c r="K114" s="58"/>
      <c r="L114" s="58"/>
      <c r="M114" s="10"/>
      <c r="N114" s="10"/>
      <c r="O114" s="10"/>
    </row>
    <row r="115" spans="1:15">
      <c r="A115" s="61"/>
      <c r="B115" s="33"/>
      <c r="C115" s="33"/>
      <c r="D115" s="33"/>
      <c r="E115" s="33"/>
      <c r="F115" s="60"/>
      <c r="G115" s="58"/>
      <c r="I115" s="58"/>
      <c r="J115" s="58"/>
      <c r="K115" s="58"/>
      <c r="L115" s="58"/>
      <c r="M115" s="10"/>
      <c r="N115" s="10"/>
      <c r="O115" s="10"/>
    </row>
    <row r="116" spans="1:15" ht="13.5" thickBot="1">
      <c r="A116" s="62"/>
      <c r="B116" s="63"/>
      <c r="C116" s="63"/>
      <c r="D116" s="63"/>
      <c r="E116" s="63"/>
      <c r="F116" s="64"/>
      <c r="G116" s="58"/>
      <c r="I116" s="58"/>
      <c r="J116" s="58"/>
      <c r="K116" s="58"/>
      <c r="L116" s="10"/>
      <c r="M116" s="10"/>
      <c r="N116" s="10"/>
      <c r="O116" s="10"/>
    </row>
    <row r="117" spans="1:15">
      <c r="A117" s="76"/>
      <c r="B117" s="71"/>
      <c r="C117" s="71"/>
      <c r="D117" s="71"/>
      <c r="E117" s="71"/>
      <c r="F117" s="71"/>
      <c r="G117" s="71"/>
      <c r="I117" s="58"/>
      <c r="J117" s="58"/>
      <c r="K117" s="58"/>
      <c r="L117" s="10"/>
      <c r="M117" s="10"/>
      <c r="N117" s="10"/>
      <c r="O117" s="10"/>
    </row>
    <row r="118" spans="1:15">
      <c r="A118" s="74" t="s">
        <v>109</v>
      </c>
      <c r="B118" s="74"/>
      <c r="C118" s="74"/>
      <c r="D118" s="74"/>
      <c r="E118" s="74"/>
      <c r="F118" s="74"/>
      <c r="G118" s="74"/>
      <c r="I118" s="10"/>
      <c r="J118" s="10"/>
      <c r="K118" s="10"/>
      <c r="L118" s="10"/>
      <c r="M118" s="10"/>
      <c r="N118" s="10"/>
      <c r="O118" s="10"/>
    </row>
    <row r="119" spans="1:15">
      <c r="A119" s="74" t="s">
        <v>110</v>
      </c>
      <c r="B119" s="74"/>
      <c r="C119" s="74"/>
      <c r="D119" s="74"/>
      <c r="E119" s="74"/>
      <c r="F119" s="74"/>
      <c r="G119" s="74"/>
      <c r="I119" s="10"/>
      <c r="J119" s="10"/>
      <c r="K119" s="10"/>
      <c r="L119" s="10"/>
      <c r="M119" s="10"/>
      <c r="N119" s="10"/>
      <c r="O119" s="10"/>
    </row>
    <row r="120" spans="1:15">
      <c r="A120" s="74"/>
      <c r="B120" s="74"/>
      <c r="C120" s="74"/>
      <c r="D120" s="74"/>
      <c r="E120" s="74"/>
      <c r="F120" s="74"/>
      <c r="G120" s="74"/>
      <c r="I120" s="10"/>
      <c r="J120" s="10"/>
      <c r="K120" s="10"/>
      <c r="L120" s="10"/>
      <c r="M120" s="10"/>
      <c r="N120" s="10"/>
      <c r="O120" s="10"/>
    </row>
    <row r="121" spans="1:15">
      <c r="A121" s="74" t="s">
        <v>111</v>
      </c>
      <c r="B121" s="74"/>
      <c r="C121" s="74"/>
      <c r="D121" s="74"/>
      <c r="E121" s="74"/>
      <c r="F121" s="74"/>
      <c r="G121" s="74"/>
      <c r="I121" s="10"/>
      <c r="J121" s="10"/>
      <c r="K121" s="10"/>
      <c r="L121" s="10"/>
      <c r="M121" s="10"/>
      <c r="N121" s="10"/>
      <c r="O121" s="10"/>
    </row>
    <row r="122" spans="1:15">
      <c r="A122" s="74"/>
      <c r="B122" s="74"/>
      <c r="C122" s="74"/>
      <c r="D122" s="74"/>
      <c r="E122" s="74"/>
      <c r="F122" s="74"/>
      <c r="G122" s="74"/>
      <c r="I122" s="10"/>
      <c r="J122" s="10"/>
      <c r="K122" s="10"/>
      <c r="L122" s="10"/>
      <c r="M122" s="10"/>
      <c r="N122" s="10"/>
      <c r="O122" s="10"/>
    </row>
    <row r="123" spans="1:15">
      <c r="A123" s="74" t="s">
        <v>112</v>
      </c>
      <c r="B123" s="74"/>
      <c r="C123" s="74"/>
      <c r="D123" s="74"/>
      <c r="E123" s="74"/>
      <c r="F123" s="74"/>
      <c r="G123" s="74"/>
      <c r="I123" s="10"/>
      <c r="J123" s="10"/>
      <c r="K123" s="10"/>
      <c r="L123" s="10"/>
      <c r="M123" s="10"/>
      <c r="N123" s="10"/>
      <c r="O123" s="10"/>
    </row>
    <row r="124" spans="1:15">
      <c r="A124" s="74" t="s">
        <v>113</v>
      </c>
      <c r="B124" s="74"/>
      <c r="C124" s="74"/>
      <c r="D124" s="74"/>
      <c r="E124" s="74"/>
      <c r="F124" s="74"/>
      <c r="G124" s="74"/>
      <c r="I124" s="10"/>
      <c r="J124" s="10"/>
      <c r="K124" s="10"/>
      <c r="L124" s="10"/>
      <c r="M124" s="10"/>
      <c r="N124" s="10"/>
      <c r="O124" s="10"/>
    </row>
    <row r="125" spans="1:15">
      <c r="A125" s="74"/>
      <c r="B125" s="74"/>
      <c r="C125" s="74"/>
      <c r="D125" s="74"/>
      <c r="E125" s="74"/>
      <c r="F125" s="74"/>
      <c r="G125" s="74"/>
      <c r="I125" s="10"/>
      <c r="J125" s="10"/>
      <c r="K125" s="10"/>
      <c r="L125" s="10"/>
      <c r="M125" s="10"/>
      <c r="N125" s="10"/>
      <c r="O125" s="10"/>
    </row>
    <row r="126" spans="1:15">
      <c r="A126" s="74" t="s">
        <v>114</v>
      </c>
      <c r="B126" s="74"/>
      <c r="C126" s="74"/>
      <c r="D126" s="74"/>
      <c r="E126" s="74"/>
      <c r="F126" s="74"/>
      <c r="G126" s="74"/>
      <c r="I126" s="10"/>
      <c r="J126" s="10"/>
      <c r="K126" s="10"/>
      <c r="L126" s="10"/>
      <c r="M126" s="10"/>
      <c r="N126" s="10"/>
      <c r="O126" s="10"/>
    </row>
    <row r="127" spans="1:15">
      <c r="A127" s="74" t="s">
        <v>115</v>
      </c>
      <c r="B127" s="74"/>
      <c r="C127" s="74"/>
      <c r="D127" s="74"/>
      <c r="E127" s="74"/>
      <c r="F127" s="74"/>
      <c r="G127" s="74"/>
      <c r="I127" s="10"/>
      <c r="J127" s="10"/>
      <c r="K127" s="10"/>
      <c r="L127" s="10"/>
      <c r="M127" s="10"/>
      <c r="N127" s="10"/>
      <c r="O127" s="10"/>
    </row>
    <row r="128" spans="1:15">
      <c r="A128" s="74" t="s">
        <v>116</v>
      </c>
      <c r="B128" s="74"/>
      <c r="C128" s="74"/>
      <c r="D128" s="74"/>
      <c r="E128" s="74"/>
      <c r="F128" s="74"/>
      <c r="G128" s="74"/>
      <c r="I128" s="10"/>
      <c r="J128" s="10"/>
      <c r="K128" s="10"/>
      <c r="L128" s="10"/>
      <c r="M128" s="10"/>
      <c r="N128" s="10"/>
      <c r="O128" s="10"/>
    </row>
    <row r="129" spans="1:15">
      <c r="A129" s="74"/>
      <c r="B129" s="74"/>
      <c r="C129" s="74"/>
      <c r="D129" s="74"/>
      <c r="E129" s="74"/>
      <c r="F129" s="74"/>
      <c r="G129" s="74"/>
      <c r="I129" s="10"/>
      <c r="J129" s="10"/>
      <c r="K129" s="10"/>
      <c r="L129" s="10"/>
      <c r="M129" s="10"/>
      <c r="N129" s="10"/>
      <c r="O129" s="10"/>
    </row>
    <row r="130" spans="1:15">
      <c r="A130" s="74" t="s">
        <v>117</v>
      </c>
      <c r="B130" s="74"/>
      <c r="C130" s="74"/>
      <c r="D130" s="74"/>
      <c r="E130" s="74"/>
      <c r="F130" s="74"/>
      <c r="G130" s="74"/>
      <c r="I130" s="10"/>
      <c r="J130" s="10"/>
      <c r="K130" s="10"/>
      <c r="L130" s="10"/>
      <c r="M130" s="10"/>
      <c r="N130" s="10"/>
      <c r="O130" s="10"/>
    </row>
    <row r="131" spans="1:15" s="2" customFormat="1">
      <c r="A131" s="74"/>
      <c r="B131" s="71"/>
      <c r="C131" s="71"/>
      <c r="D131" s="71"/>
      <c r="E131" s="71"/>
      <c r="F131" s="71"/>
      <c r="G131" s="71"/>
      <c r="I131" s="30"/>
      <c r="J131" s="30"/>
      <c r="K131" s="30"/>
      <c r="L131" s="30"/>
      <c r="M131" s="30"/>
      <c r="N131" s="30"/>
      <c r="O131" s="30"/>
    </row>
    <row r="132" spans="1:15" s="2" customFormat="1">
      <c r="A132" s="74"/>
      <c r="B132" s="74"/>
      <c r="C132" s="74"/>
      <c r="D132" s="74"/>
      <c r="E132" s="74"/>
      <c r="F132" s="74"/>
      <c r="G132" s="74"/>
      <c r="I132" s="30"/>
      <c r="J132" s="30"/>
      <c r="K132" s="30"/>
      <c r="L132" s="30"/>
      <c r="M132" s="30"/>
      <c r="N132" s="30"/>
      <c r="O132" s="30"/>
    </row>
    <row r="133" spans="1:15" ht="13.5" thickBot="1">
      <c r="A133" s="85"/>
      <c r="B133" s="85"/>
      <c r="C133" s="85"/>
      <c r="D133" s="85"/>
      <c r="E133" s="85"/>
      <c r="F133" s="85"/>
      <c r="G133" s="85"/>
      <c r="I133" s="10"/>
      <c r="J133" s="10"/>
      <c r="K133" s="10"/>
      <c r="L133" s="10"/>
      <c r="M133" s="10"/>
      <c r="N133" s="10"/>
      <c r="O133" s="10"/>
    </row>
    <row r="134" spans="1:15" ht="13.5" thickBot="1">
      <c r="A134" s="79" t="s">
        <v>118</v>
      </c>
      <c r="B134" s="80"/>
      <c r="C134" s="80"/>
      <c r="D134" s="80"/>
      <c r="E134" s="80"/>
      <c r="F134" s="80"/>
      <c r="G134" s="81"/>
      <c r="I134" s="10"/>
      <c r="J134" s="10"/>
      <c r="K134" s="10"/>
      <c r="L134" s="10"/>
      <c r="M134" s="10"/>
      <c r="N134" s="10"/>
      <c r="O134" s="10"/>
    </row>
    <row r="135" spans="1:15">
      <c r="A135" s="71"/>
      <c r="B135" s="71"/>
      <c r="C135" s="71"/>
      <c r="D135" s="71"/>
      <c r="E135" s="71"/>
      <c r="F135" s="71"/>
      <c r="G135" s="71"/>
      <c r="I135" s="10"/>
      <c r="J135" s="10"/>
      <c r="K135" s="10"/>
      <c r="L135" s="10"/>
      <c r="M135" s="10"/>
      <c r="N135" s="10"/>
      <c r="O135" s="10"/>
    </row>
    <row r="136" spans="1:15">
      <c r="A136" s="87" t="s">
        <v>119</v>
      </c>
      <c r="B136" s="71"/>
      <c r="C136" s="71"/>
      <c r="D136" s="71"/>
      <c r="E136" s="71"/>
      <c r="F136" s="71"/>
      <c r="G136" s="71"/>
      <c r="I136" s="10"/>
      <c r="J136" s="10"/>
      <c r="K136" s="10"/>
      <c r="L136" s="10"/>
      <c r="M136" s="10"/>
      <c r="N136" s="10"/>
      <c r="O136" s="10"/>
    </row>
    <row r="137" spans="1:15">
      <c r="A137" s="71" t="s">
        <v>120</v>
      </c>
      <c r="B137" s="71"/>
      <c r="C137" s="71"/>
      <c r="D137" s="71"/>
      <c r="E137" s="71"/>
      <c r="F137" s="71"/>
      <c r="G137" s="71"/>
      <c r="I137" s="10"/>
      <c r="J137" s="10"/>
      <c r="K137" s="10"/>
      <c r="L137" s="10"/>
      <c r="M137" s="10"/>
      <c r="N137" s="10"/>
      <c r="O137" s="10"/>
    </row>
    <row r="138" spans="1:15">
      <c r="A138" s="74" t="s">
        <v>121</v>
      </c>
      <c r="B138" s="74"/>
      <c r="C138" s="74"/>
      <c r="D138" s="74"/>
      <c r="E138" s="74"/>
      <c r="F138" s="74"/>
      <c r="G138" s="74"/>
      <c r="I138" s="10"/>
      <c r="J138" s="10"/>
      <c r="K138" s="10"/>
      <c r="L138" s="10"/>
      <c r="M138" s="10"/>
      <c r="N138" s="10"/>
      <c r="O138" s="10"/>
    </row>
    <row r="139" spans="1:15">
      <c r="A139" s="74" t="s">
        <v>122</v>
      </c>
      <c r="B139" s="74"/>
      <c r="C139" s="74"/>
      <c r="D139" s="74"/>
      <c r="E139" s="74"/>
      <c r="F139" s="74"/>
      <c r="G139" s="74"/>
      <c r="I139" s="10"/>
      <c r="J139" s="10"/>
      <c r="K139" s="10"/>
      <c r="L139" s="10"/>
      <c r="M139" s="10"/>
      <c r="N139" s="10"/>
      <c r="O139" s="10"/>
    </row>
    <row r="140" spans="1:15">
      <c r="A140" s="74" t="s">
        <v>123</v>
      </c>
      <c r="B140" s="74"/>
      <c r="C140" s="74"/>
      <c r="D140" s="74"/>
      <c r="E140" s="74"/>
      <c r="F140" s="74"/>
      <c r="G140" s="74"/>
      <c r="I140" s="10"/>
      <c r="J140" s="10"/>
      <c r="K140" s="10"/>
      <c r="L140" s="10"/>
      <c r="M140" s="10"/>
      <c r="N140" s="10"/>
      <c r="O140" s="10"/>
    </row>
    <row r="141" spans="1:15" s="2" customFormat="1">
      <c r="A141" s="74"/>
      <c r="B141" s="71"/>
      <c r="C141" s="71"/>
      <c r="D141" s="71"/>
      <c r="E141" s="71"/>
      <c r="F141" s="71"/>
      <c r="G141" s="71"/>
      <c r="I141" s="30"/>
      <c r="J141" s="30"/>
      <c r="K141" s="30"/>
      <c r="L141" s="30"/>
      <c r="M141" s="30"/>
      <c r="N141" s="30"/>
      <c r="O141" s="30"/>
    </row>
    <row r="142" spans="1:15">
      <c r="A142" s="71"/>
      <c r="B142" s="71"/>
      <c r="C142" s="71"/>
      <c r="D142" s="71"/>
      <c r="E142" s="71"/>
      <c r="F142" s="71"/>
      <c r="G142" s="71"/>
      <c r="I142" s="10"/>
      <c r="J142" s="10"/>
      <c r="K142" s="10"/>
      <c r="L142" s="10"/>
      <c r="M142" s="10"/>
      <c r="N142" s="10"/>
      <c r="O142" s="10"/>
    </row>
    <row r="143" spans="1:15" ht="13.5" thickBot="1">
      <c r="A143" s="71"/>
      <c r="B143" s="71"/>
      <c r="C143" s="71"/>
      <c r="D143" s="71"/>
      <c r="E143" s="71"/>
      <c r="F143" s="71"/>
      <c r="G143" s="71"/>
      <c r="I143" s="10"/>
      <c r="J143" s="10"/>
      <c r="K143" s="10"/>
      <c r="L143" s="10"/>
      <c r="M143" s="10"/>
      <c r="N143" s="10"/>
      <c r="O143" s="10"/>
    </row>
    <row r="144" spans="1:15" ht="13.5" thickBot="1">
      <c r="A144" s="79" t="s">
        <v>124</v>
      </c>
      <c r="B144" s="80"/>
      <c r="C144" s="80"/>
      <c r="D144" s="80"/>
      <c r="E144" s="80"/>
      <c r="F144" s="80"/>
      <c r="G144" s="81"/>
      <c r="I144" s="10"/>
      <c r="J144" s="10"/>
      <c r="K144" s="10"/>
      <c r="L144" s="10"/>
      <c r="M144" s="10"/>
      <c r="N144" s="10"/>
      <c r="O144" s="10"/>
    </row>
    <row r="145" spans="1:15">
      <c r="A145" s="88"/>
      <c r="B145" s="88"/>
      <c r="C145" s="88"/>
      <c r="D145" s="88"/>
      <c r="E145" s="88"/>
      <c r="F145" s="88"/>
      <c r="G145" s="88"/>
      <c r="I145" s="10"/>
      <c r="J145" s="10"/>
      <c r="K145" s="10"/>
      <c r="L145" s="10"/>
      <c r="M145" s="10"/>
      <c r="N145" s="10"/>
      <c r="O145" s="10"/>
    </row>
    <row r="146" spans="1:15">
      <c r="A146" s="71" t="s">
        <v>125</v>
      </c>
      <c r="B146" s="71"/>
      <c r="C146" s="71"/>
      <c r="D146" s="71"/>
      <c r="E146" s="71"/>
      <c r="F146" s="71"/>
      <c r="G146" s="71"/>
      <c r="I146" s="10"/>
      <c r="J146" s="10"/>
      <c r="K146" s="10"/>
      <c r="L146" s="10"/>
      <c r="M146" s="10"/>
      <c r="N146" s="10"/>
      <c r="O146" s="10"/>
    </row>
    <row r="147" spans="1:15">
      <c r="A147" s="74" t="s">
        <v>126</v>
      </c>
      <c r="B147" s="74"/>
      <c r="C147" s="74"/>
      <c r="D147" s="74"/>
      <c r="E147" s="74"/>
      <c r="F147" s="74"/>
      <c r="G147" s="74"/>
      <c r="I147" s="10"/>
      <c r="J147" s="10"/>
      <c r="K147" s="10"/>
      <c r="L147" s="10"/>
      <c r="M147" s="10"/>
      <c r="N147" s="10"/>
      <c r="O147" s="10"/>
    </row>
    <row r="148" spans="1:15">
      <c r="A148" s="71"/>
      <c r="B148" s="71"/>
      <c r="C148" s="71"/>
      <c r="D148" s="71"/>
      <c r="E148" s="71"/>
      <c r="F148" s="71"/>
      <c r="G148" s="71"/>
      <c r="I148" s="10"/>
      <c r="J148" s="10"/>
      <c r="K148" s="10"/>
      <c r="L148" s="10"/>
      <c r="M148" s="10"/>
      <c r="N148" s="10"/>
      <c r="O148" s="10"/>
    </row>
    <row r="149" spans="1:15">
      <c r="A149" s="87" t="s">
        <v>127</v>
      </c>
      <c r="B149" s="71"/>
      <c r="C149" s="71"/>
      <c r="D149" s="71"/>
      <c r="E149" s="71"/>
      <c r="F149" s="71"/>
      <c r="G149" s="71"/>
      <c r="H149">
        <f>2000*30</f>
        <v>60000</v>
      </c>
      <c r="I149" s="10"/>
      <c r="J149" s="10"/>
      <c r="K149" s="10"/>
      <c r="L149" s="10"/>
      <c r="M149" s="10"/>
      <c r="N149" s="10"/>
      <c r="O149" s="10"/>
    </row>
    <row r="150" spans="1:15">
      <c r="A150" s="71"/>
      <c r="B150" s="71"/>
      <c r="C150" s="71"/>
      <c r="D150" s="71"/>
      <c r="E150" s="71"/>
      <c r="F150" s="71"/>
      <c r="G150" s="71"/>
      <c r="I150" s="10"/>
      <c r="J150" s="10"/>
      <c r="K150" s="10"/>
      <c r="L150" s="10"/>
      <c r="M150" s="10"/>
      <c r="N150" s="10"/>
      <c r="O150" s="10"/>
    </row>
    <row r="151" spans="1:15">
      <c r="A151" s="71" t="s">
        <v>128</v>
      </c>
      <c r="B151" s="71"/>
      <c r="C151" s="71"/>
      <c r="D151" s="71"/>
      <c r="E151" s="71"/>
      <c r="F151" s="71"/>
      <c r="G151" s="71"/>
      <c r="I151" s="10"/>
      <c r="J151" s="10"/>
      <c r="K151" s="10"/>
      <c r="L151" s="10"/>
      <c r="M151" s="10"/>
      <c r="N151" s="10"/>
      <c r="O151" s="10"/>
    </row>
    <row r="152" spans="1:15">
      <c r="A152" s="74" t="s">
        <v>129</v>
      </c>
      <c r="B152" s="74"/>
      <c r="C152" s="74"/>
      <c r="D152" s="74"/>
      <c r="E152" s="74"/>
      <c r="F152" s="74"/>
      <c r="G152" s="74"/>
      <c r="I152" s="10"/>
      <c r="J152" s="10"/>
      <c r="K152" s="10"/>
      <c r="L152" s="10"/>
      <c r="M152" s="10"/>
      <c r="N152" s="10"/>
      <c r="O152" s="10"/>
    </row>
    <row r="153" spans="1:15">
      <c r="A153" s="84"/>
      <c r="B153" s="84"/>
      <c r="C153" s="84"/>
      <c r="D153" s="84"/>
      <c r="E153" s="84"/>
      <c r="F153" s="84"/>
      <c r="G153" s="32" t="s">
        <v>130</v>
      </c>
      <c r="I153" s="10"/>
      <c r="J153" s="10"/>
      <c r="K153" s="10"/>
      <c r="L153" s="10"/>
      <c r="M153" s="10"/>
      <c r="N153" s="10"/>
      <c r="O153" s="10"/>
    </row>
    <row r="154" spans="1:15">
      <c r="A154" s="74" t="s">
        <v>131</v>
      </c>
      <c r="B154" s="74"/>
      <c r="C154" s="74"/>
      <c r="D154" s="74"/>
      <c r="E154" s="74"/>
      <c r="F154" s="74"/>
      <c r="G154" s="74"/>
      <c r="H154" s="65" t="s">
        <v>132</v>
      </c>
      <c r="I154" s="10"/>
      <c r="J154" s="66">
        <v>0.06</v>
      </c>
      <c r="K154" s="10">
        <f>100*J154</f>
        <v>6</v>
      </c>
      <c r="L154" s="10">
        <f>+K154*100000</f>
        <v>600000</v>
      </c>
      <c r="M154" s="10"/>
      <c r="N154" s="10"/>
      <c r="O154" s="10"/>
    </row>
    <row r="155" spans="1:15">
      <c r="A155" s="74" t="s">
        <v>133</v>
      </c>
      <c r="B155" s="74"/>
      <c r="C155" s="74"/>
      <c r="D155" s="74"/>
      <c r="E155" s="74"/>
      <c r="F155" s="74"/>
      <c r="G155" s="74"/>
      <c r="H155" s="65" t="s">
        <v>134</v>
      </c>
      <c r="I155" s="10"/>
      <c r="J155" s="10"/>
      <c r="K155" s="10"/>
      <c r="L155" s="10">
        <v>220000</v>
      </c>
      <c r="M155" s="10"/>
      <c r="N155" s="10"/>
      <c r="O155" s="10"/>
    </row>
    <row r="156" spans="1:15">
      <c r="A156" s="74" t="s">
        <v>135</v>
      </c>
      <c r="B156" s="74"/>
      <c r="C156" s="74"/>
      <c r="D156" s="74"/>
      <c r="E156" s="74"/>
      <c r="F156" s="74"/>
      <c r="G156" s="74"/>
      <c r="I156" s="10"/>
      <c r="J156" s="10"/>
      <c r="K156" s="10"/>
      <c r="L156" s="10">
        <f>+L155+L154</f>
        <v>820000</v>
      </c>
      <c r="M156" s="10"/>
      <c r="N156" s="10"/>
      <c r="O156" s="10"/>
    </row>
    <row r="157" spans="1:15">
      <c r="A157" s="74" t="s">
        <v>136</v>
      </c>
      <c r="B157" s="74"/>
      <c r="C157" s="74"/>
      <c r="D157" s="74"/>
      <c r="E157" s="74"/>
      <c r="F157" s="74"/>
      <c r="G157" s="74"/>
      <c r="I157" s="10"/>
      <c r="J157" s="10"/>
      <c r="K157" s="10"/>
      <c r="L157" s="10"/>
      <c r="M157" s="10"/>
      <c r="N157" s="10"/>
      <c r="O157" s="10"/>
    </row>
    <row r="158" spans="1:15">
      <c r="A158" s="71"/>
      <c r="B158" s="71"/>
      <c r="C158" s="71"/>
      <c r="D158" s="71"/>
      <c r="E158" s="71"/>
      <c r="F158" s="71"/>
      <c r="G158" s="71"/>
      <c r="I158" s="10"/>
      <c r="J158" s="10"/>
      <c r="K158" s="10"/>
      <c r="L158" s="10"/>
      <c r="M158" s="10"/>
      <c r="N158" s="10"/>
      <c r="O158" s="10"/>
    </row>
    <row r="159" spans="1:15">
      <c r="A159" s="74" t="s">
        <v>137</v>
      </c>
      <c r="B159" s="74"/>
      <c r="C159" s="74"/>
      <c r="D159" s="74"/>
      <c r="E159" s="74"/>
      <c r="F159" s="74"/>
      <c r="G159" s="74"/>
      <c r="I159" s="10"/>
      <c r="J159" s="10"/>
      <c r="K159" s="10"/>
      <c r="L159" s="10"/>
      <c r="M159" s="10"/>
      <c r="N159" s="10"/>
      <c r="O159" s="10"/>
    </row>
    <row r="160" spans="1:15">
      <c r="A160" s="86" t="s">
        <v>138</v>
      </c>
      <c r="B160" s="71"/>
      <c r="C160" s="71"/>
      <c r="D160" s="71"/>
      <c r="E160" s="71"/>
      <c r="F160" s="71"/>
      <c r="G160" s="71"/>
      <c r="I160" s="10"/>
      <c r="J160" s="10"/>
      <c r="K160" s="10"/>
      <c r="L160" s="10"/>
      <c r="M160" s="10"/>
      <c r="N160" s="10"/>
      <c r="O160" s="10"/>
    </row>
    <row r="161" spans="1:15">
      <c r="A161" s="71"/>
      <c r="B161" s="71"/>
      <c r="C161" s="71"/>
      <c r="D161" s="71"/>
      <c r="E161" s="71"/>
      <c r="F161" s="71"/>
      <c r="G161" s="71"/>
      <c r="I161" s="10"/>
      <c r="J161" s="10"/>
      <c r="K161" s="10"/>
      <c r="L161" s="10"/>
      <c r="M161" s="10"/>
      <c r="N161" s="10"/>
      <c r="O161" s="10"/>
    </row>
    <row r="162" spans="1:15">
      <c r="A162" s="74" t="s">
        <v>139</v>
      </c>
      <c r="B162" s="74"/>
      <c r="C162" s="74"/>
      <c r="D162" s="74"/>
      <c r="E162" s="74"/>
      <c r="F162" s="74"/>
      <c r="G162" s="74"/>
      <c r="I162" s="10"/>
      <c r="J162" s="10"/>
      <c r="K162" s="10"/>
      <c r="L162" s="10"/>
      <c r="M162" s="10"/>
      <c r="N162" s="10"/>
      <c r="O162" s="10"/>
    </row>
    <row r="163" spans="1:15">
      <c r="A163" s="74" t="s">
        <v>140</v>
      </c>
      <c r="B163" s="74"/>
      <c r="C163" s="74"/>
      <c r="D163" s="74"/>
      <c r="E163" s="74"/>
      <c r="F163" s="74"/>
      <c r="G163" s="74"/>
      <c r="I163" s="10"/>
      <c r="J163" s="10"/>
      <c r="K163" s="10"/>
      <c r="L163" s="10"/>
      <c r="M163" s="10"/>
      <c r="N163" s="10"/>
      <c r="O163" s="10"/>
    </row>
    <row r="164" spans="1:15">
      <c r="A164" s="74" t="s">
        <v>141</v>
      </c>
      <c r="B164" s="74"/>
      <c r="C164" s="74"/>
      <c r="D164" s="74"/>
      <c r="E164" s="74"/>
      <c r="F164" s="74"/>
      <c r="G164" s="74"/>
      <c r="I164" s="10"/>
      <c r="J164" s="10"/>
      <c r="K164" s="10"/>
      <c r="L164" s="10"/>
      <c r="M164" s="10"/>
      <c r="N164" s="10"/>
      <c r="O164" s="10"/>
    </row>
    <row r="165" spans="1:15">
      <c r="A165" s="71"/>
      <c r="B165" s="71"/>
      <c r="C165" s="71"/>
      <c r="D165" s="71"/>
      <c r="E165" s="71"/>
      <c r="F165" s="71"/>
      <c r="G165" s="71"/>
      <c r="I165" s="10"/>
      <c r="J165" s="10"/>
      <c r="K165" s="10"/>
      <c r="L165" s="10"/>
      <c r="M165" s="10"/>
      <c r="N165" s="10"/>
      <c r="O165" s="10"/>
    </row>
    <row r="166" spans="1:15">
      <c r="A166" s="75" t="s">
        <v>142</v>
      </c>
      <c r="B166" s="74"/>
      <c r="C166" s="74"/>
      <c r="D166" s="74"/>
      <c r="E166" s="74"/>
      <c r="F166" s="74"/>
      <c r="G166" s="74"/>
      <c r="I166" s="10"/>
      <c r="J166" s="10"/>
      <c r="K166" s="10"/>
      <c r="L166" s="10"/>
      <c r="M166" s="10"/>
      <c r="N166" s="10"/>
      <c r="O166" s="10"/>
    </row>
    <row r="167" spans="1:15">
      <c r="A167" s="75" t="s">
        <v>143</v>
      </c>
      <c r="B167" s="74"/>
      <c r="C167" s="74"/>
      <c r="D167" s="74"/>
      <c r="E167" s="74"/>
      <c r="F167" s="74"/>
      <c r="G167" s="74"/>
      <c r="I167" s="10"/>
      <c r="J167" s="10"/>
      <c r="K167" s="10"/>
      <c r="L167" s="10"/>
      <c r="M167" s="10"/>
      <c r="N167" s="10"/>
      <c r="O167" s="10"/>
    </row>
    <row r="168" spans="1:15">
      <c r="A168" s="71"/>
      <c r="B168" s="71"/>
      <c r="C168" s="71"/>
      <c r="D168" s="71"/>
      <c r="E168" s="71"/>
      <c r="F168" s="71"/>
      <c r="G168" s="71"/>
      <c r="I168" s="10"/>
      <c r="J168" s="10"/>
      <c r="K168" s="10"/>
      <c r="L168" s="10"/>
      <c r="M168" s="10"/>
      <c r="N168" s="10"/>
      <c r="O168" s="10"/>
    </row>
    <row r="169" spans="1:15">
      <c r="A169" s="74" t="s">
        <v>144</v>
      </c>
      <c r="B169" s="74"/>
      <c r="C169" s="74"/>
      <c r="D169" s="74"/>
      <c r="E169" s="74"/>
      <c r="F169" s="74"/>
      <c r="G169" s="74"/>
      <c r="I169" s="10"/>
      <c r="J169" s="10"/>
      <c r="K169" s="10"/>
      <c r="L169" s="10"/>
      <c r="M169" s="10"/>
      <c r="N169" s="10"/>
      <c r="O169" s="10"/>
    </row>
    <row r="170" spans="1:15">
      <c r="A170" s="74" t="s">
        <v>145</v>
      </c>
      <c r="B170" s="74"/>
      <c r="C170" s="74"/>
      <c r="D170" s="74"/>
      <c r="E170" s="74"/>
      <c r="F170" s="74"/>
      <c r="G170" s="74"/>
      <c r="I170" s="10"/>
      <c r="J170" s="10"/>
      <c r="K170" s="10"/>
      <c r="L170" s="10"/>
      <c r="M170" s="10"/>
      <c r="N170" s="10"/>
      <c r="O170" s="10"/>
    </row>
    <row r="171" spans="1:15">
      <c r="A171" s="71"/>
      <c r="B171" s="71"/>
      <c r="C171" s="71"/>
      <c r="D171" s="71"/>
      <c r="E171" s="71"/>
      <c r="F171" s="71"/>
      <c r="G171" s="71"/>
      <c r="I171" s="10"/>
      <c r="J171" s="10"/>
      <c r="K171" s="10"/>
      <c r="L171" s="10"/>
      <c r="M171" s="10"/>
      <c r="N171" s="10"/>
      <c r="O171" s="10"/>
    </row>
    <row r="172" spans="1:15">
      <c r="A172" s="74" t="s">
        <v>146</v>
      </c>
      <c r="B172" s="74"/>
      <c r="C172" s="74"/>
      <c r="D172" s="74"/>
      <c r="E172" s="74"/>
      <c r="F172" s="74"/>
      <c r="G172" s="74"/>
      <c r="I172" s="10"/>
      <c r="J172" s="10"/>
      <c r="K172" s="10"/>
      <c r="L172" s="10"/>
      <c r="M172" s="10"/>
      <c r="N172" s="10"/>
      <c r="O172" s="10"/>
    </row>
    <row r="173" spans="1:15">
      <c r="A173" s="71"/>
      <c r="B173" s="71"/>
      <c r="C173" s="71"/>
      <c r="D173" s="71"/>
      <c r="E173" s="71"/>
      <c r="F173" s="71"/>
      <c r="G173" s="71"/>
      <c r="I173" s="10"/>
      <c r="J173" s="10"/>
      <c r="K173" s="10"/>
      <c r="L173" s="10"/>
      <c r="M173" s="10"/>
      <c r="N173" s="10"/>
      <c r="O173" s="10"/>
    </row>
    <row r="174" spans="1:15">
      <c r="A174" s="74" t="s">
        <v>147</v>
      </c>
      <c r="B174" s="74"/>
      <c r="C174" s="74"/>
      <c r="D174" s="74"/>
      <c r="E174" s="74"/>
      <c r="F174" s="74"/>
      <c r="G174" s="74"/>
      <c r="I174" s="10"/>
      <c r="J174" s="10"/>
      <c r="K174" s="10"/>
      <c r="L174" s="10"/>
      <c r="M174" s="10"/>
      <c r="N174" s="10"/>
      <c r="O174" s="10"/>
    </row>
    <row r="175" spans="1:15">
      <c r="A175" s="74" t="s">
        <v>148</v>
      </c>
      <c r="B175" s="74"/>
      <c r="C175" s="74"/>
      <c r="D175" s="74"/>
      <c r="E175" s="74"/>
      <c r="F175" s="74"/>
      <c r="G175" s="74"/>
      <c r="I175" s="10"/>
      <c r="J175" s="10"/>
      <c r="K175" s="10"/>
      <c r="L175" s="10"/>
      <c r="M175" s="10"/>
      <c r="N175" s="10"/>
      <c r="O175" s="10"/>
    </row>
    <row r="176" spans="1:15">
      <c r="A176" s="71"/>
      <c r="B176" s="71"/>
      <c r="C176" s="71"/>
      <c r="D176" s="71"/>
      <c r="E176" s="71"/>
      <c r="F176" s="71"/>
      <c r="G176" s="71"/>
      <c r="I176" s="10"/>
      <c r="J176" s="10"/>
      <c r="K176" s="10"/>
      <c r="L176" s="10"/>
      <c r="M176" s="10"/>
      <c r="N176" s="10"/>
      <c r="O176" s="10"/>
    </row>
    <row r="177" spans="1:15">
      <c r="A177" s="74" t="s">
        <v>149</v>
      </c>
      <c r="B177" s="74"/>
      <c r="C177" s="74"/>
      <c r="D177" s="74"/>
      <c r="E177" s="74"/>
      <c r="F177" s="74"/>
      <c r="G177" s="74"/>
      <c r="I177" s="10"/>
      <c r="J177" s="10"/>
      <c r="K177" s="10"/>
      <c r="L177" s="10"/>
      <c r="M177" s="10"/>
      <c r="N177" s="10"/>
      <c r="O177" s="10"/>
    </row>
    <row r="178" spans="1:15">
      <c r="A178" s="74" t="s">
        <v>150</v>
      </c>
      <c r="B178" s="74"/>
      <c r="C178" s="74"/>
      <c r="D178" s="74"/>
      <c r="E178" s="74"/>
      <c r="F178" s="74"/>
      <c r="G178" s="74"/>
      <c r="I178" s="10"/>
      <c r="J178" s="10"/>
      <c r="K178" s="10"/>
      <c r="L178" s="10"/>
      <c r="M178" s="10"/>
      <c r="N178" s="10"/>
      <c r="O178" s="10"/>
    </row>
    <row r="179" spans="1:15">
      <c r="A179" s="74" t="s">
        <v>151</v>
      </c>
      <c r="B179" s="74"/>
      <c r="C179" s="74"/>
      <c r="D179" s="74"/>
      <c r="E179" s="74"/>
      <c r="F179" s="74"/>
      <c r="G179" s="74"/>
      <c r="I179" s="10"/>
      <c r="J179" s="10"/>
      <c r="K179" s="10"/>
      <c r="L179" s="10"/>
      <c r="M179" s="10"/>
      <c r="N179" s="10"/>
      <c r="O179" s="10"/>
    </row>
    <row r="180" spans="1:15">
      <c r="A180" s="71"/>
      <c r="B180" s="71"/>
      <c r="C180" s="71"/>
      <c r="D180" s="71"/>
      <c r="E180" s="71"/>
      <c r="F180" s="71"/>
      <c r="G180" s="71"/>
      <c r="I180" s="10"/>
      <c r="J180" s="10"/>
      <c r="K180" s="10"/>
      <c r="L180" s="10"/>
      <c r="M180" s="10"/>
      <c r="N180" s="10"/>
      <c r="O180" s="10"/>
    </row>
    <row r="181" spans="1:15">
      <c r="A181" s="74" t="s">
        <v>152</v>
      </c>
      <c r="B181" s="74"/>
      <c r="C181" s="74"/>
      <c r="D181" s="74"/>
      <c r="E181" s="74"/>
      <c r="F181" s="74"/>
      <c r="G181" s="74"/>
      <c r="I181" s="10"/>
      <c r="J181" s="10"/>
      <c r="K181" s="10"/>
      <c r="L181" s="10"/>
      <c r="M181" s="10"/>
      <c r="N181" s="10"/>
      <c r="O181" s="10"/>
    </row>
    <row r="182" spans="1:15">
      <c r="A182" s="74" t="s">
        <v>153</v>
      </c>
      <c r="B182" s="74"/>
      <c r="C182" s="74"/>
      <c r="D182" s="74"/>
      <c r="E182" s="74"/>
      <c r="F182" s="74"/>
      <c r="G182" s="74"/>
      <c r="I182" s="10"/>
      <c r="J182" s="10"/>
      <c r="K182" s="10"/>
      <c r="L182" s="10"/>
      <c r="M182" s="10"/>
      <c r="N182" s="10"/>
      <c r="O182" s="10"/>
    </row>
    <row r="183" spans="1:15">
      <c r="A183" s="74" t="s">
        <v>154</v>
      </c>
      <c r="B183" s="74"/>
      <c r="C183" s="74"/>
      <c r="D183" s="74"/>
      <c r="E183" s="74"/>
      <c r="F183" s="74"/>
      <c r="G183" s="74"/>
      <c r="I183" s="10"/>
      <c r="J183" s="10"/>
      <c r="K183" s="10"/>
      <c r="L183" s="10"/>
      <c r="M183" s="10"/>
      <c r="N183" s="10"/>
      <c r="O183" s="10"/>
    </row>
    <row r="184" spans="1:15">
      <c r="A184" s="74" t="s">
        <v>155</v>
      </c>
      <c r="B184" s="74"/>
      <c r="C184" s="74"/>
      <c r="D184" s="74"/>
      <c r="E184" s="74"/>
      <c r="F184" s="74"/>
      <c r="G184" s="74"/>
      <c r="I184" s="10"/>
      <c r="J184" s="10"/>
      <c r="K184" s="10"/>
      <c r="L184" s="10"/>
      <c r="M184" s="10"/>
      <c r="N184" s="10"/>
      <c r="O184" s="10"/>
    </row>
    <row r="185" spans="1:15">
      <c r="A185" s="71"/>
      <c r="B185" s="71"/>
      <c r="C185" s="71"/>
      <c r="D185" s="71"/>
      <c r="E185" s="71"/>
      <c r="F185" s="71"/>
      <c r="G185" s="71"/>
      <c r="I185" s="10"/>
      <c r="J185" s="10"/>
      <c r="K185" s="10"/>
      <c r="L185" s="10"/>
      <c r="M185" s="10"/>
      <c r="N185" s="10"/>
      <c r="O185" s="10"/>
    </row>
    <row r="186" spans="1:15">
      <c r="A186" s="74" t="s">
        <v>156</v>
      </c>
      <c r="B186" s="74"/>
      <c r="C186" s="74"/>
      <c r="D186" s="74"/>
      <c r="E186" s="74"/>
      <c r="F186" s="74"/>
      <c r="G186" s="74"/>
      <c r="I186" s="10"/>
      <c r="J186" s="10"/>
      <c r="K186" s="10"/>
      <c r="L186" s="10"/>
      <c r="M186" s="10"/>
      <c r="N186" s="10"/>
      <c r="O186" s="10"/>
    </row>
    <row r="187" spans="1:15">
      <c r="A187" s="74" t="s">
        <v>157</v>
      </c>
      <c r="B187" s="74"/>
      <c r="C187" s="74"/>
      <c r="D187" s="74"/>
      <c r="E187" s="74"/>
      <c r="F187" s="74"/>
      <c r="G187" s="74"/>
      <c r="I187" s="10"/>
      <c r="J187" s="10"/>
      <c r="K187" s="10"/>
      <c r="L187" s="10"/>
      <c r="M187" s="10"/>
      <c r="N187" s="10"/>
      <c r="O187" s="10"/>
    </row>
    <row r="188" spans="1:15">
      <c r="A188" s="74" t="s">
        <v>158</v>
      </c>
      <c r="B188" s="74"/>
      <c r="C188" s="74"/>
      <c r="D188" s="74"/>
      <c r="E188" s="74"/>
      <c r="F188" s="74"/>
      <c r="G188" s="74"/>
      <c r="I188" s="10"/>
      <c r="J188" s="10"/>
      <c r="K188" s="10"/>
      <c r="L188" s="10"/>
      <c r="M188" s="10"/>
      <c r="N188" s="10"/>
      <c r="O188" s="10"/>
    </row>
    <row r="189" spans="1:15">
      <c r="A189" s="71"/>
      <c r="B189" s="71"/>
      <c r="C189" s="71"/>
      <c r="D189" s="71"/>
      <c r="E189" s="71"/>
      <c r="F189" s="71"/>
      <c r="G189" s="71"/>
      <c r="I189" s="10"/>
      <c r="J189" s="10"/>
      <c r="K189" s="10"/>
      <c r="L189" s="10"/>
      <c r="M189" s="10"/>
      <c r="N189" s="10"/>
      <c r="O189" s="10"/>
    </row>
    <row r="190" spans="1:15">
      <c r="A190" s="75" t="s">
        <v>159</v>
      </c>
      <c r="B190" s="74"/>
      <c r="C190" s="74"/>
      <c r="D190" s="74"/>
      <c r="E190" s="74"/>
      <c r="F190" s="74"/>
      <c r="G190" s="74"/>
      <c r="I190" s="10"/>
      <c r="J190" s="10"/>
      <c r="K190" s="10"/>
      <c r="L190" s="10"/>
      <c r="M190" s="10"/>
      <c r="N190" s="10"/>
      <c r="O190" s="10"/>
    </row>
    <row r="191" spans="1:15">
      <c r="A191" s="75" t="s">
        <v>160</v>
      </c>
      <c r="B191" s="74"/>
      <c r="C191" s="74"/>
      <c r="D191" s="74"/>
      <c r="E191" s="74"/>
      <c r="F191" s="74"/>
      <c r="G191" s="74"/>
      <c r="I191" s="10"/>
      <c r="J191" s="10"/>
      <c r="K191" s="10"/>
      <c r="L191" s="10"/>
      <c r="M191" s="10"/>
      <c r="N191" s="10"/>
      <c r="O191" s="10"/>
    </row>
    <row r="192" spans="1:15">
      <c r="A192" s="75" t="s">
        <v>161</v>
      </c>
      <c r="B192" s="74"/>
      <c r="C192" s="74"/>
      <c r="D192" s="74"/>
      <c r="E192" s="74"/>
      <c r="F192" s="74"/>
      <c r="G192" s="74"/>
      <c r="I192" s="10"/>
      <c r="J192" s="10"/>
      <c r="K192" s="10"/>
      <c r="L192" s="10"/>
      <c r="M192" s="10"/>
      <c r="N192" s="10"/>
      <c r="O192" s="10"/>
    </row>
    <row r="193" spans="1:15">
      <c r="A193" s="74"/>
      <c r="B193" s="74"/>
      <c r="C193" s="74"/>
      <c r="D193" s="74"/>
      <c r="E193" s="74"/>
      <c r="F193" s="74"/>
      <c r="G193" s="74"/>
      <c r="I193" s="10"/>
      <c r="J193" s="10"/>
      <c r="K193" s="10"/>
      <c r="L193" s="10"/>
      <c r="M193" s="10"/>
      <c r="N193" s="10"/>
      <c r="O193" s="10"/>
    </row>
    <row r="194" spans="1:15">
      <c r="A194" s="75" t="s">
        <v>162</v>
      </c>
      <c r="B194" s="74"/>
      <c r="C194" s="74"/>
      <c r="D194" s="74"/>
      <c r="E194" s="74"/>
      <c r="F194" s="74"/>
      <c r="G194" s="74"/>
      <c r="I194" s="10"/>
      <c r="J194" s="10"/>
      <c r="K194" s="10"/>
      <c r="L194" s="10"/>
      <c r="M194" s="10"/>
      <c r="N194" s="10"/>
      <c r="O194" s="10"/>
    </row>
    <row r="195" spans="1:15">
      <c r="A195" s="74" t="s">
        <v>153</v>
      </c>
      <c r="B195" s="74"/>
      <c r="C195" s="74"/>
      <c r="D195" s="74"/>
      <c r="E195" s="74"/>
      <c r="F195" s="74"/>
      <c r="G195" s="74"/>
      <c r="I195" s="10"/>
      <c r="J195" s="10"/>
      <c r="K195" s="10"/>
      <c r="L195" s="10"/>
      <c r="M195" s="10"/>
      <c r="N195" s="10"/>
      <c r="O195" s="10"/>
    </row>
    <row r="196" spans="1:15">
      <c r="A196" s="74" t="s">
        <v>154</v>
      </c>
      <c r="B196" s="74"/>
      <c r="C196" s="74"/>
      <c r="D196" s="74"/>
      <c r="E196" s="74"/>
      <c r="F196" s="74"/>
      <c r="G196" s="74"/>
      <c r="I196" s="10"/>
      <c r="J196" s="10"/>
      <c r="K196" s="10"/>
      <c r="L196" s="10"/>
      <c r="M196" s="10"/>
      <c r="N196" s="10"/>
      <c r="O196" s="10"/>
    </row>
    <row r="197" spans="1:15">
      <c r="A197" s="74" t="s">
        <v>155</v>
      </c>
      <c r="B197" s="74"/>
      <c r="C197" s="74"/>
      <c r="D197" s="74"/>
      <c r="E197" s="74"/>
      <c r="F197" s="74"/>
      <c r="G197" s="74"/>
      <c r="I197" s="10"/>
      <c r="J197" s="10"/>
      <c r="K197" s="10"/>
      <c r="L197" s="10"/>
      <c r="M197" s="10"/>
      <c r="N197" s="10"/>
      <c r="O197" s="10"/>
    </row>
    <row r="198" spans="1:15">
      <c r="A198" s="74"/>
      <c r="B198" s="74"/>
      <c r="C198" s="74"/>
      <c r="D198" s="74"/>
      <c r="E198" s="74"/>
      <c r="F198" s="74"/>
      <c r="G198" s="74"/>
      <c r="I198" s="10"/>
      <c r="J198" s="10"/>
      <c r="K198" s="10"/>
      <c r="L198" s="10"/>
      <c r="M198" s="10"/>
      <c r="N198" s="10"/>
      <c r="O198" s="10"/>
    </row>
    <row r="199" spans="1:15">
      <c r="A199" s="75" t="s">
        <v>163</v>
      </c>
      <c r="B199" s="74"/>
      <c r="C199" s="74"/>
      <c r="D199" s="74"/>
      <c r="E199" s="74"/>
      <c r="F199" s="74"/>
      <c r="G199" s="74"/>
      <c r="I199" s="10"/>
      <c r="J199" s="10"/>
      <c r="K199" s="10"/>
      <c r="L199" s="10"/>
      <c r="M199" s="10"/>
      <c r="N199" s="10"/>
      <c r="O199" s="10"/>
    </row>
    <row r="200" spans="1:15">
      <c r="A200" s="74" t="s">
        <v>164</v>
      </c>
      <c r="B200" s="74"/>
      <c r="C200" s="74"/>
      <c r="D200" s="74"/>
      <c r="E200" s="74"/>
      <c r="F200" s="74"/>
      <c r="G200" s="74"/>
      <c r="I200" s="10"/>
      <c r="J200" s="10"/>
      <c r="K200" s="10"/>
      <c r="L200" s="10"/>
      <c r="M200" s="10"/>
      <c r="N200" s="10"/>
      <c r="O200" s="10"/>
    </row>
    <row r="201" spans="1:15">
      <c r="A201" s="74" t="s">
        <v>165</v>
      </c>
      <c r="B201" s="74"/>
      <c r="C201" s="74"/>
      <c r="D201" s="74"/>
      <c r="E201" s="74"/>
      <c r="F201" s="74"/>
      <c r="G201" s="74"/>
      <c r="I201" s="10"/>
      <c r="J201" s="10"/>
      <c r="K201" s="10"/>
      <c r="L201" s="10"/>
      <c r="M201" s="10"/>
      <c r="N201" s="10"/>
      <c r="O201" s="10"/>
    </row>
    <row r="202" spans="1:15">
      <c r="A202" s="74"/>
      <c r="B202" s="74"/>
      <c r="C202" s="74"/>
      <c r="D202" s="74"/>
      <c r="E202" s="74"/>
      <c r="F202" s="74"/>
      <c r="G202" s="74"/>
      <c r="I202" s="10"/>
      <c r="J202" s="10"/>
      <c r="K202" s="10"/>
      <c r="L202" s="10"/>
      <c r="M202" s="10"/>
      <c r="N202" s="10"/>
      <c r="O202" s="10"/>
    </row>
    <row r="203" spans="1:15">
      <c r="A203" s="75" t="s">
        <v>166</v>
      </c>
      <c r="B203" s="74"/>
      <c r="C203" s="74"/>
      <c r="D203" s="74"/>
      <c r="E203" s="74"/>
      <c r="F203" s="74"/>
      <c r="G203" s="74"/>
      <c r="I203" s="10"/>
      <c r="J203" s="10"/>
      <c r="K203" s="10"/>
      <c r="L203" s="10"/>
      <c r="M203" s="10"/>
      <c r="N203" s="10"/>
      <c r="O203" s="10"/>
    </row>
    <row r="204" spans="1:15">
      <c r="A204" s="71"/>
      <c r="B204" s="71"/>
      <c r="C204" s="71"/>
      <c r="D204" s="71"/>
      <c r="E204" s="71"/>
      <c r="F204" s="71"/>
      <c r="G204" s="71"/>
      <c r="I204" s="10"/>
      <c r="J204" s="10"/>
      <c r="K204" s="10"/>
      <c r="L204" s="10"/>
      <c r="M204" s="10"/>
      <c r="N204" s="10"/>
      <c r="O204" s="10"/>
    </row>
    <row r="205" spans="1:15">
      <c r="A205" s="84"/>
      <c r="B205" s="84"/>
      <c r="C205" s="84"/>
      <c r="D205" s="84"/>
      <c r="E205" s="84"/>
      <c r="F205" s="84"/>
      <c r="G205" s="32" t="s">
        <v>167</v>
      </c>
      <c r="I205" s="10"/>
      <c r="J205" s="10"/>
      <c r="K205" s="10"/>
      <c r="L205" s="10"/>
      <c r="M205" s="10"/>
      <c r="N205" s="10"/>
      <c r="O205" s="10"/>
    </row>
    <row r="206" spans="1:15">
      <c r="A206" s="74" t="s">
        <v>168</v>
      </c>
      <c r="B206" s="74"/>
      <c r="C206" s="74"/>
      <c r="D206" s="74"/>
      <c r="E206" s="74"/>
      <c r="F206" s="74"/>
      <c r="G206" s="74"/>
      <c r="I206" s="10"/>
      <c r="J206" s="10"/>
      <c r="K206" s="10"/>
      <c r="L206" s="10"/>
      <c r="M206" s="10"/>
      <c r="N206" s="10"/>
      <c r="O206" s="10"/>
    </row>
    <row r="207" spans="1:15">
      <c r="A207" s="75" t="s">
        <v>169</v>
      </c>
      <c r="B207" s="74"/>
      <c r="C207" s="74"/>
      <c r="D207" s="74"/>
      <c r="E207" s="74"/>
      <c r="F207" s="74"/>
      <c r="G207" s="74"/>
      <c r="I207" s="10"/>
      <c r="J207" s="10"/>
      <c r="K207" s="10"/>
      <c r="L207" s="10"/>
      <c r="M207" s="10"/>
      <c r="N207" s="10"/>
      <c r="O207" s="10"/>
    </row>
    <row r="208" spans="1:15">
      <c r="A208" s="74"/>
      <c r="B208" s="74"/>
      <c r="C208" s="74"/>
      <c r="D208" s="74"/>
      <c r="E208" s="74"/>
      <c r="F208" s="74"/>
      <c r="G208" s="74"/>
      <c r="I208" s="10"/>
      <c r="J208" s="10"/>
      <c r="K208" s="10"/>
      <c r="L208" s="10"/>
      <c r="M208" s="10"/>
      <c r="N208" s="10"/>
      <c r="O208" s="10"/>
    </row>
    <row r="209" spans="1:15">
      <c r="A209" s="74" t="s">
        <v>170</v>
      </c>
      <c r="B209" s="74"/>
      <c r="C209" s="74"/>
      <c r="D209" s="74"/>
      <c r="E209" s="74"/>
      <c r="F209" s="74"/>
      <c r="G209" s="74"/>
      <c r="I209" s="10"/>
      <c r="J209" s="10"/>
      <c r="K209" s="10"/>
      <c r="L209" s="10"/>
      <c r="M209" s="10"/>
      <c r="N209" s="10"/>
      <c r="O209" s="10"/>
    </row>
    <row r="210" spans="1:15">
      <c r="A210" s="75" t="s">
        <v>171</v>
      </c>
      <c r="B210" s="74"/>
      <c r="C210" s="74"/>
      <c r="D210" s="74"/>
      <c r="E210" s="74"/>
      <c r="F210" s="74"/>
      <c r="G210" s="74"/>
      <c r="I210" s="10"/>
      <c r="J210" s="10"/>
      <c r="K210" s="10"/>
      <c r="L210" s="10"/>
      <c r="M210" s="10"/>
      <c r="N210" s="10"/>
      <c r="O210" s="10"/>
    </row>
    <row r="211" spans="1:15">
      <c r="A211" s="74"/>
      <c r="B211" s="74"/>
      <c r="C211" s="74"/>
      <c r="D211" s="74"/>
      <c r="E211" s="74"/>
      <c r="F211" s="74"/>
      <c r="G211" s="74"/>
      <c r="I211" s="10"/>
      <c r="J211" s="10"/>
      <c r="K211" s="10"/>
      <c r="L211" s="10"/>
      <c r="M211" s="10"/>
      <c r="N211" s="10"/>
      <c r="O211" s="10"/>
    </row>
    <row r="212" spans="1:15">
      <c r="A212" s="75" t="s">
        <v>172</v>
      </c>
      <c r="B212" s="74"/>
      <c r="C212" s="74"/>
      <c r="D212" s="74"/>
      <c r="E212" s="74"/>
      <c r="F212" s="74"/>
      <c r="G212" s="74"/>
      <c r="I212" s="10"/>
      <c r="J212" s="10"/>
      <c r="K212" s="10"/>
      <c r="L212" s="10"/>
      <c r="M212" s="10"/>
      <c r="N212" s="10"/>
      <c r="O212" s="10"/>
    </row>
    <row r="213" spans="1:15">
      <c r="A213" s="74" t="s">
        <v>173</v>
      </c>
      <c r="B213" s="74"/>
      <c r="C213" s="74"/>
      <c r="D213" s="74"/>
      <c r="E213" s="74"/>
      <c r="F213" s="74"/>
      <c r="G213" s="74"/>
      <c r="I213" s="10"/>
      <c r="J213" s="10"/>
      <c r="K213" s="10"/>
      <c r="L213" s="10"/>
      <c r="M213" s="10"/>
      <c r="N213" s="10"/>
      <c r="O213" s="10"/>
    </row>
    <row r="214" spans="1:15">
      <c r="A214" s="75" t="s">
        <v>174</v>
      </c>
      <c r="B214" s="74"/>
      <c r="C214" s="74"/>
      <c r="D214" s="74"/>
      <c r="E214" s="74"/>
      <c r="F214" s="74"/>
      <c r="G214" s="74"/>
      <c r="I214" s="10"/>
      <c r="J214" s="10"/>
      <c r="K214" s="10"/>
      <c r="L214" s="10"/>
      <c r="M214" s="10"/>
      <c r="N214" s="10"/>
      <c r="O214" s="10"/>
    </row>
    <row r="215" spans="1:15" ht="13.5" thickBot="1">
      <c r="A215" s="85"/>
      <c r="B215" s="85"/>
      <c r="C215" s="85"/>
      <c r="D215" s="85"/>
      <c r="E215" s="85"/>
      <c r="F215" s="85"/>
      <c r="G215" s="85"/>
      <c r="I215" s="10"/>
      <c r="J215" s="10"/>
      <c r="K215" s="10"/>
      <c r="L215" s="10"/>
      <c r="M215" s="10"/>
      <c r="N215" s="10"/>
      <c r="O215" s="10"/>
    </row>
    <row r="216" spans="1:15" ht="13.5" thickBot="1">
      <c r="A216" s="79" t="s">
        <v>175</v>
      </c>
      <c r="B216" s="80"/>
      <c r="C216" s="80"/>
      <c r="D216" s="80"/>
      <c r="E216" s="80"/>
      <c r="F216" s="80"/>
      <c r="G216" s="81"/>
      <c r="I216" s="10"/>
      <c r="J216" s="10"/>
      <c r="K216" s="10"/>
      <c r="L216" s="10"/>
      <c r="M216" s="10"/>
      <c r="N216" s="10"/>
      <c r="O216" s="10"/>
    </row>
    <row r="217" spans="1:15">
      <c r="A217" s="76"/>
      <c r="B217" s="76"/>
      <c r="C217" s="76"/>
      <c r="D217" s="76"/>
      <c r="E217" s="76"/>
      <c r="F217" s="76"/>
      <c r="G217" s="76"/>
      <c r="I217" s="10"/>
      <c r="J217" s="10"/>
      <c r="K217" s="10"/>
      <c r="L217" s="10"/>
      <c r="M217" s="10"/>
      <c r="N217" s="10"/>
      <c r="O217" s="10"/>
    </row>
    <row r="218" spans="1:15">
      <c r="A218" s="76" t="s">
        <v>176</v>
      </c>
      <c r="B218" s="76"/>
      <c r="C218" s="76"/>
      <c r="D218" s="76"/>
      <c r="E218" s="76"/>
      <c r="F218" s="76"/>
      <c r="G218" s="76"/>
      <c r="I218" s="10"/>
      <c r="J218" s="10"/>
      <c r="K218" s="10"/>
      <c r="L218" s="10"/>
      <c r="M218" s="10"/>
      <c r="N218" s="10"/>
      <c r="O218" s="10"/>
    </row>
    <row r="219" spans="1:15">
      <c r="A219" s="76" t="s">
        <v>177</v>
      </c>
      <c r="B219" s="76"/>
      <c r="C219" s="76"/>
      <c r="D219" s="76"/>
      <c r="E219" s="76"/>
      <c r="F219" s="76"/>
      <c r="G219" s="76"/>
      <c r="I219" s="10"/>
      <c r="J219" s="10"/>
      <c r="K219" s="10"/>
      <c r="L219" s="10"/>
      <c r="M219" s="10"/>
      <c r="N219" s="10"/>
      <c r="O219" s="10"/>
    </row>
    <row r="220" spans="1:15">
      <c r="A220" s="75" t="s">
        <v>178</v>
      </c>
      <c r="B220" s="74"/>
      <c r="C220" s="74"/>
      <c r="D220" s="74"/>
      <c r="E220" s="74"/>
      <c r="F220" s="74"/>
      <c r="G220" s="74"/>
      <c r="I220" s="10"/>
      <c r="J220" s="10"/>
      <c r="K220" s="10"/>
      <c r="L220" s="10"/>
      <c r="M220" s="10"/>
      <c r="N220" s="10"/>
      <c r="O220" s="10"/>
    </row>
    <row r="221" spans="1:15">
      <c r="A221" s="76"/>
      <c r="B221" s="76"/>
      <c r="C221" s="76"/>
      <c r="D221" s="76"/>
      <c r="E221" s="76"/>
      <c r="F221" s="76"/>
      <c r="G221" s="76"/>
      <c r="I221" s="10"/>
      <c r="J221" s="10"/>
      <c r="K221" s="10"/>
      <c r="L221" s="10"/>
      <c r="M221" s="10"/>
      <c r="N221" s="10"/>
      <c r="O221" s="10"/>
    </row>
    <row r="222" spans="1:15">
      <c r="A222" s="71" t="s">
        <v>179</v>
      </c>
      <c r="B222" s="71"/>
      <c r="C222" s="71"/>
      <c r="D222" s="71"/>
      <c r="E222" s="71"/>
      <c r="F222" s="71"/>
      <c r="G222" s="71"/>
      <c r="I222" s="10"/>
      <c r="J222" s="10"/>
      <c r="K222" s="10"/>
      <c r="L222" s="10"/>
      <c r="M222" s="10"/>
      <c r="N222" s="10"/>
      <c r="O222" s="10"/>
    </row>
    <row r="223" spans="1:15">
      <c r="A223" s="75" t="s">
        <v>180</v>
      </c>
      <c r="B223" s="74"/>
      <c r="C223" s="74"/>
      <c r="D223" s="74"/>
      <c r="E223" s="74"/>
      <c r="F223" s="74"/>
      <c r="G223" s="74"/>
      <c r="I223" s="10"/>
      <c r="J223" s="10"/>
      <c r="K223" s="10"/>
      <c r="L223" s="10"/>
      <c r="M223" s="10"/>
      <c r="N223" s="10"/>
      <c r="O223" s="10"/>
    </row>
    <row r="224" spans="1:15">
      <c r="A224" s="76"/>
      <c r="B224" s="76"/>
      <c r="C224" s="76"/>
      <c r="D224" s="76"/>
      <c r="E224" s="76"/>
      <c r="F224" s="76"/>
      <c r="G224" s="76"/>
      <c r="I224" s="10"/>
      <c r="J224" s="10"/>
      <c r="K224" s="10"/>
      <c r="L224" s="10"/>
      <c r="M224" s="10"/>
      <c r="N224" s="10"/>
      <c r="O224" s="10"/>
    </row>
    <row r="225" spans="1:15">
      <c r="A225" s="74" t="s">
        <v>181</v>
      </c>
      <c r="B225" s="74"/>
      <c r="C225" s="74"/>
      <c r="D225" s="74"/>
      <c r="E225" s="74"/>
      <c r="F225" s="74"/>
      <c r="G225" s="74"/>
      <c r="H225" s="67">
        <f>+'[1]WS3-General Ledger Accounts'!I442</f>
        <v>60140000</v>
      </c>
      <c r="I225" s="10">
        <f>+H225*0.1/100</f>
        <v>60140</v>
      </c>
      <c r="J225" s="10"/>
      <c r="K225" s="10"/>
      <c r="L225" s="10"/>
      <c r="M225" s="10"/>
      <c r="N225" s="10"/>
      <c r="O225" s="10"/>
    </row>
    <row r="226" spans="1:15">
      <c r="A226" s="76"/>
      <c r="B226" s="76"/>
      <c r="C226" s="76"/>
      <c r="D226" s="76"/>
      <c r="E226" s="76"/>
      <c r="F226" s="76"/>
      <c r="G226" s="76"/>
      <c r="H226">
        <f>+H225*0.001</f>
        <v>60140</v>
      </c>
      <c r="I226" s="10"/>
      <c r="J226" s="10"/>
      <c r="K226" s="10"/>
      <c r="L226" s="10"/>
      <c r="M226" s="10"/>
      <c r="N226" s="10"/>
      <c r="O226" s="10"/>
    </row>
    <row r="227" spans="1:15">
      <c r="A227" s="74" t="s">
        <v>182</v>
      </c>
      <c r="B227" s="74"/>
      <c r="C227" s="74"/>
      <c r="D227" s="74"/>
      <c r="E227" s="74"/>
      <c r="F227" s="74"/>
      <c r="G227" s="74"/>
      <c r="I227" s="10"/>
      <c r="J227" s="10"/>
      <c r="K227" s="10"/>
      <c r="L227" s="10"/>
      <c r="M227" s="10"/>
      <c r="N227" s="10"/>
      <c r="O227" s="10"/>
    </row>
    <row r="228" spans="1:15">
      <c r="A228" s="74" t="s">
        <v>183</v>
      </c>
      <c r="B228" s="74"/>
      <c r="C228" s="74"/>
      <c r="D228" s="74"/>
      <c r="E228" s="74"/>
      <c r="F228" s="74"/>
      <c r="G228" s="74"/>
      <c r="I228" s="10"/>
      <c r="J228" s="10"/>
      <c r="K228" s="10"/>
      <c r="L228" s="10"/>
      <c r="M228" s="10"/>
      <c r="N228" s="10"/>
      <c r="O228" s="10"/>
    </row>
    <row r="229" spans="1:15">
      <c r="A229" s="74"/>
      <c r="B229" s="74"/>
      <c r="C229" s="74"/>
      <c r="D229" s="74"/>
      <c r="E229" s="74"/>
      <c r="F229" s="74"/>
      <c r="G229" s="74"/>
      <c r="I229" s="10"/>
      <c r="J229" s="10"/>
      <c r="K229" s="10"/>
      <c r="L229" s="10"/>
      <c r="M229" s="10"/>
      <c r="N229" s="10"/>
      <c r="O229" s="10"/>
    </row>
    <row r="230" spans="1:15">
      <c r="A230" s="74" t="s">
        <v>184</v>
      </c>
      <c r="B230" s="74"/>
      <c r="C230" s="74"/>
      <c r="D230" s="74"/>
      <c r="E230" s="74"/>
      <c r="F230" s="74"/>
      <c r="G230" s="74"/>
      <c r="I230" s="10"/>
      <c r="J230" s="10"/>
      <c r="K230" s="10"/>
      <c r="L230" s="10"/>
      <c r="M230" s="10"/>
      <c r="N230" s="10"/>
      <c r="O230" s="10"/>
    </row>
    <row r="231" spans="1:15">
      <c r="A231" s="74" t="s">
        <v>185</v>
      </c>
      <c r="B231" s="74"/>
      <c r="C231" s="74"/>
      <c r="D231" s="74"/>
      <c r="E231" s="74"/>
      <c r="F231" s="74"/>
      <c r="G231" s="74"/>
      <c r="I231" s="10"/>
      <c r="J231" s="10"/>
      <c r="K231" s="10"/>
      <c r="L231" s="10"/>
      <c r="M231" s="10"/>
      <c r="N231" s="10"/>
      <c r="O231" s="10"/>
    </row>
    <row r="232" spans="1:15">
      <c r="A232" s="74" t="s">
        <v>186</v>
      </c>
      <c r="B232" s="74"/>
      <c r="C232" s="74"/>
      <c r="D232" s="74"/>
      <c r="E232" s="74"/>
      <c r="F232" s="74"/>
      <c r="G232" s="74"/>
      <c r="I232" s="10"/>
      <c r="J232" s="10"/>
      <c r="K232" s="10"/>
      <c r="L232" s="10"/>
      <c r="M232" s="10"/>
      <c r="N232" s="10"/>
      <c r="O232" s="10"/>
    </row>
    <row r="233" spans="1:15">
      <c r="A233" s="74" t="s">
        <v>187</v>
      </c>
      <c r="B233" s="74"/>
      <c r="C233" s="74"/>
      <c r="D233" s="74"/>
      <c r="E233" s="74"/>
      <c r="F233" s="74"/>
      <c r="G233" s="74"/>
      <c r="I233" s="10"/>
      <c r="J233" s="10"/>
      <c r="K233" s="10"/>
      <c r="L233" s="10"/>
      <c r="M233" s="10"/>
      <c r="N233" s="10"/>
      <c r="O233" s="10"/>
    </row>
    <row r="234" spans="1:15">
      <c r="A234" s="76"/>
      <c r="B234" s="76"/>
      <c r="C234" s="76"/>
      <c r="D234" s="76"/>
      <c r="E234" s="76"/>
      <c r="F234" s="76"/>
      <c r="G234" s="76"/>
      <c r="I234" s="10"/>
      <c r="J234" s="10"/>
      <c r="K234" s="10"/>
      <c r="L234" s="10"/>
      <c r="M234" s="10"/>
      <c r="N234" s="10"/>
      <c r="O234" s="10"/>
    </row>
    <row r="235" spans="1:15">
      <c r="A235" s="74" t="s">
        <v>188</v>
      </c>
      <c r="B235" s="74"/>
      <c r="C235" s="74"/>
      <c r="D235" s="74"/>
      <c r="E235" s="74"/>
      <c r="F235" s="74"/>
      <c r="G235" s="74"/>
      <c r="I235" s="10"/>
      <c r="J235" s="10"/>
      <c r="K235" s="10"/>
      <c r="L235" s="10"/>
      <c r="M235" s="10"/>
      <c r="N235" s="10"/>
      <c r="O235" s="10"/>
    </row>
    <row r="236" spans="1:15">
      <c r="A236" s="74" t="s">
        <v>189</v>
      </c>
      <c r="B236" s="74"/>
      <c r="C236" s="74"/>
      <c r="D236" s="74"/>
      <c r="E236" s="74"/>
      <c r="F236" s="74"/>
      <c r="G236" s="74"/>
      <c r="I236" s="10"/>
      <c r="J236" s="10"/>
      <c r="K236" s="10"/>
      <c r="L236" s="10"/>
      <c r="M236" s="10"/>
      <c r="N236" s="10"/>
      <c r="O236" s="10"/>
    </row>
    <row r="237" spans="1:15">
      <c r="A237" s="76"/>
      <c r="B237" s="76"/>
      <c r="C237" s="76"/>
      <c r="D237" s="76"/>
      <c r="E237" s="76"/>
      <c r="F237" s="76"/>
      <c r="G237" s="76"/>
      <c r="I237" s="10"/>
      <c r="J237" s="10"/>
      <c r="K237" s="10"/>
      <c r="L237" s="10"/>
      <c r="M237" s="10"/>
      <c r="N237" s="10"/>
      <c r="O237" s="10"/>
    </row>
    <row r="238" spans="1:15">
      <c r="A238" s="74" t="s">
        <v>190</v>
      </c>
      <c r="B238" s="74"/>
      <c r="C238" s="74"/>
      <c r="D238" s="74"/>
      <c r="E238" s="74"/>
      <c r="F238" s="74"/>
      <c r="G238" s="74"/>
      <c r="I238" s="10"/>
      <c r="J238" s="10"/>
      <c r="K238" s="10"/>
      <c r="L238" s="10"/>
      <c r="M238" s="10"/>
      <c r="N238" s="10"/>
      <c r="O238" s="10"/>
    </row>
    <row r="239" spans="1:15">
      <c r="A239" s="76"/>
      <c r="B239" s="76"/>
      <c r="C239" s="76"/>
      <c r="D239" s="76"/>
      <c r="E239" s="76"/>
      <c r="F239" s="76"/>
      <c r="G239" s="76"/>
      <c r="I239" s="10"/>
      <c r="J239" s="10"/>
      <c r="K239" s="10"/>
      <c r="L239" s="10"/>
      <c r="M239" s="10"/>
      <c r="N239" s="10"/>
      <c r="O239" s="10"/>
    </row>
    <row r="240" spans="1:15">
      <c r="A240" s="75" t="s">
        <v>191</v>
      </c>
      <c r="B240" s="74"/>
      <c r="C240" s="74"/>
      <c r="D240" s="74"/>
      <c r="E240" s="74"/>
      <c r="F240" s="74"/>
      <c r="G240" s="74"/>
      <c r="I240" s="10"/>
      <c r="J240" s="10"/>
      <c r="K240" s="10"/>
      <c r="L240" s="10"/>
      <c r="M240" s="10"/>
      <c r="N240" s="10"/>
      <c r="O240" s="10"/>
    </row>
    <row r="241" spans="1:15">
      <c r="A241" s="75" t="s">
        <v>192</v>
      </c>
      <c r="B241" s="74"/>
      <c r="C241" s="74"/>
      <c r="D241" s="74"/>
      <c r="E241" s="74"/>
      <c r="F241" s="74"/>
      <c r="G241" s="74"/>
      <c r="I241" s="10"/>
      <c r="J241" s="10"/>
      <c r="K241" s="10"/>
      <c r="L241" s="10"/>
      <c r="M241" s="10"/>
      <c r="N241" s="10"/>
      <c r="O241" s="10"/>
    </row>
    <row r="242" spans="1:15">
      <c r="A242" s="76"/>
      <c r="B242" s="76"/>
      <c r="C242" s="76"/>
      <c r="D242" s="76"/>
      <c r="E242" s="76"/>
      <c r="F242" s="76"/>
      <c r="G242" s="76"/>
      <c r="I242" s="10"/>
      <c r="J242" s="10"/>
      <c r="K242" s="10"/>
      <c r="L242" s="10"/>
      <c r="M242" s="10"/>
      <c r="N242" s="10"/>
      <c r="O242" s="10"/>
    </row>
    <row r="243" spans="1:15">
      <c r="A243" s="75" t="s">
        <v>193</v>
      </c>
      <c r="B243" s="74"/>
      <c r="C243" s="74"/>
      <c r="D243" s="74"/>
      <c r="E243" s="74"/>
      <c r="F243" s="74"/>
      <c r="G243" s="74"/>
      <c r="I243" s="10"/>
      <c r="J243" s="10"/>
      <c r="K243" s="10"/>
      <c r="L243" s="10"/>
      <c r="M243" s="10"/>
      <c r="N243" s="10"/>
      <c r="O243" s="10"/>
    </row>
    <row r="244" spans="1:15">
      <c r="A244" s="74" t="s">
        <v>192</v>
      </c>
      <c r="B244" s="74"/>
      <c r="C244" s="74"/>
      <c r="D244" s="74"/>
      <c r="E244" s="74"/>
      <c r="F244" s="74"/>
      <c r="G244" s="74"/>
      <c r="I244" s="10"/>
      <c r="J244" s="10"/>
      <c r="K244" s="10"/>
      <c r="L244" s="10"/>
      <c r="M244" s="10"/>
      <c r="N244" s="10"/>
      <c r="O244" s="10"/>
    </row>
    <row r="245" spans="1:15">
      <c r="A245" s="76"/>
      <c r="B245" s="76"/>
      <c r="C245" s="76"/>
      <c r="D245" s="76"/>
      <c r="E245" s="76"/>
      <c r="F245" s="76"/>
      <c r="G245" s="76"/>
      <c r="I245" s="10"/>
      <c r="J245" s="10"/>
      <c r="K245" s="10"/>
      <c r="L245" s="10"/>
      <c r="M245" s="10"/>
      <c r="N245" s="10"/>
      <c r="O245" s="10"/>
    </row>
    <row r="246" spans="1:15">
      <c r="A246" s="74" t="s">
        <v>194</v>
      </c>
      <c r="B246" s="74"/>
      <c r="C246" s="74"/>
      <c r="D246" s="74"/>
      <c r="E246" s="74"/>
      <c r="F246" s="74"/>
      <c r="G246" s="74"/>
      <c r="I246" s="10"/>
      <c r="J246" s="68" t="s">
        <v>195</v>
      </c>
      <c r="K246" s="68" t="s">
        <v>196</v>
      </c>
      <c r="L246" s="10"/>
      <c r="M246" s="10"/>
      <c r="N246" s="10"/>
      <c r="O246" s="10"/>
    </row>
    <row r="247" spans="1:15">
      <c r="A247" s="74" t="s">
        <v>197</v>
      </c>
      <c r="B247" s="74"/>
      <c r="C247" s="74"/>
      <c r="D247" s="74"/>
      <c r="E247" s="74"/>
      <c r="F247" s="74"/>
      <c r="G247" s="74"/>
      <c r="H247" s="65" t="s">
        <v>198</v>
      </c>
      <c r="I247" s="10">
        <v>2860</v>
      </c>
      <c r="J247" s="58">
        <f>+'[1]WS2-Chart of Accounts, Journal'!D17</f>
        <v>5780</v>
      </c>
      <c r="K247" s="58">
        <f>+'[1]WS2-Chart of Accounts, Journal'!D159</f>
        <v>2200</v>
      </c>
      <c r="L247" s="58">
        <f>+(K247+J247)-I247</f>
        <v>5120</v>
      </c>
      <c r="M247" s="58">
        <f>+K247+J247</f>
        <v>7980</v>
      </c>
      <c r="N247" s="58">
        <f>+M247-I247</f>
        <v>5120</v>
      </c>
      <c r="O247" s="10"/>
    </row>
    <row r="248" spans="1:15">
      <c r="A248" s="74" t="s">
        <v>199</v>
      </c>
      <c r="B248" s="74"/>
      <c r="C248" s="74"/>
      <c r="D248" s="74"/>
      <c r="E248" s="74"/>
      <c r="F248" s="74"/>
      <c r="G248" s="74"/>
      <c r="H248" s="65" t="s">
        <v>200</v>
      </c>
      <c r="I248" s="10">
        <v>4870</v>
      </c>
      <c r="J248" s="58">
        <f>+'[1]WS2-Chart of Accounts, Journal'!D18</f>
        <v>17860</v>
      </c>
      <c r="K248" s="58">
        <f>+'[1]WS2-Chart of Accounts, Journal'!D160</f>
        <v>5260</v>
      </c>
      <c r="L248" s="58">
        <f>+(K248+J248)-I248</f>
        <v>18250</v>
      </c>
      <c r="M248" s="10"/>
      <c r="N248" s="10"/>
      <c r="O248" s="10"/>
    </row>
    <row r="249" spans="1:15">
      <c r="A249" s="76"/>
      <c r="B249" s="76"/>
      <c r="C249" s="76"/>
      <c r="D249" s="76"/>
      <c r="E249" s="76"/>
      <c r="F249" s="76"/>
      <c r="G249" s="76"/>
      <c r="I249" s="10"/>
      <c r="J249" s="10"/>
      <c r="K249" s="10"/>
      <c r="L249" s="58">
        <f>SUM(L247:L248)</f>
        <v>23370</v>
      </c>
      <c r="M249" s="10"/>
      <c r="N249" s="10"/>
      <c r="O249" s="10"/>
    </row>
    <row r="250" spans="1:15">
      <c r="A250" s="75" t="s">
        <v>201</v>
      </c>
      <c r="B250" s="74"/>
      <c r="C250" s="74"/>
      <c r="D250" s="74"/>
      <c r="E250" s="74"/>
      <c r="F250" s="74"/>
      <c r="G250" s="74"/>
      <c r="I250" s="10"/>
      <c r="J250" s="10"/>
      <c r="K250" s="10"/>
      <c r="L250" s="10"/>
      <c r="M250" s="10"/>
      <c r="N250" s="10"/>
      <c r="O250" s="10"/>
    </row>
    <row r="251" spans="1:15">
      <c r="A251" s="76"/>
      <c r="B251" s="76"/>
      <c r="C251" s="76"/>
      <c r="D251" s="76"/>
      <c r="E251" s="76"/>
      <c r="F251" s="76"/>
      <c r="G251" s="76"/>
      <c r="I251" s="10"/>
      <c r="J251" s="10"/>
      <c r="K251" s="10"/>
      <c r="L251" s="10"/>
      <c r="M251" s="10"/>
      <c r="N251" s="10"/>
      <c r="O251" s="10"/>
    </row>
    <row r="252" spans="1:15">
      <c r="A252" s="74" t="s">
        <v>202</v>
      </c>
      <c r="B252" s="74"/>
      <c r="C252" s="74"/>
      <c r="D252" s="74"/>
      <c r="E252" s="74"/>
      <c r="F252" s="74"/>
      <c r="G252" s="74"/>
      <c r="I252" s="10"/>
      <c r="J252" s="10"/>
      <c r="K252" s="10"/>
      <c r="L252" s="10"/>
      <c r="M252" s="10"/>
      <c r="N252" s="10"/>
      <c r="O252" s="10"/>
    </row>
    <row r="253" spans="1:15" s="2" customFormat="1">
      <c r="A253" s="74"/>
      <c r="B253" s="71"/>
      <c r="C253" s="71"/>
      <c r="D253" s="71"/>
      <c r="E253" s="71"/>
      <c r="F253" s="71"/>
      <c r="G253" s="71"/>
      <c r="I253" s="30"/>
      <c r="J253" s="30"/>
      <c r="K253" s="30"/>
      <c r="L253" s="30"/>
      <c r="M253" s="30"/>
      <c r="N253" s="30"/>
      <c r="O253" s="30"/>
    </row>
    <row r="254" spans="1:15" s="2" customFormat="1">
      <c r="A254" s="74"/>
      <c r="B254" s="71"/>
      <c r="C254" s="71"/>
      <c r="D254" s="71"/>
      <c r="E254" s="71"/>
      <c r="F254" s="71"/>
      <c r="G254" s="71"/>
      <c r="I254" s="30"/>
      <c r="J254" s="30"/>
      <c r="K254" s="30"/>
      <c r="L254" s="30"/>
      <c r="M254" s="30"/>
      <c r="N254" s="30"/>
      <c r="O254" s="30"/>
    </row>
    <row r="255" spans="1:15" s="2" customFormat="1">
      <c r="A255" s="83"/>
      <c r="B255" s="83"/>
      <c r="C255" s="83"/>
      <c r="D255" s="83"/>
      <c r="E255" s="83"/>
      <c r="F255" s="83"/>
      <c r="G255" s="83"/>
      <c r="I255" s="30"/>
      <c r="J255" s="30"/>
      <c r="K255" s="30"/>
      <c r="L255" s="30"/>
      <c r="M255" s="30"/>
      <c r="N255" s="30"/>
      <c r="O255" s="30"/>
    </row>
    <row r="256" spans="1:15" s="2" customFormat="1">
      <c r="A256" s="84"/>
      <c r="B256" s="84"/>
      <c r="C256" s="84"/>
      <c r="D256" s="84"/>
      <c r="E256" s="84"/>
      <c r="F256" s="84"/>
      <c r="G256" s="84"/>
      <c r="I256" s="30"/>
      <c r="J256" s="30"/>
      <c r="K256" s="30"/>
      <c r="L256" s="30"/>
      <c r="M256" s="30"/>
      <c r="N256" s="30"/>
      <c r="O256" s="30"/>
    </row>
    <row r="257" spans="1:15" ht="13.5" thickBot="1">
      <c r="A257" s="84"/>
      <c r="B257" s="84"/>
      <c r="C257" s="84"/>
      <c r="D257" s="84"/>
      <c r="E257" s="84"/>
      <c r="F257" s="84"/>
      <c r="G257" s="32" t="s">
        <v>203</v>
      </c>
      <c r="I257" s="10"/>
      <c r="J257" s="10"/>
      <c r="K257" s="10"/>
      <c r="L257" s="10"/>
      <c r="M257" s="10"/>
      <c r="N257" s="10"/>
      <c r="O257" s="10"/>
    </row>
    <row r="258" spans="1:15" ht="13.5" thickBot="1">
      <c r="A258" s="79" t="s">
        <v>204</v>
      </c>
      <c r="B258" s="80"/>
      <c r="C258" s="80"/>
      <c r="D258" s="80"/>
      <c r="E258" s="80"/>
      <c r="F258" s="80"/>
      <c r="G258" s="81"/>
      <c r="I258" s="10"/>
      <c r="J258" s="10"/>
      <c r="K258" s="10"/>
      <c r="L258" s="10"/>
      <c r="M258" s="10"/>
      <c r="N258" s="10"/>
      <c r="O258" s="10"/>
    </row>
    <row r="259" spans="1:15">
      <c r="A259" s="74"/>
      <c r="B259" s="74"/>
      <c r="C259" s="74"/>
      <c r="D259" s="74"/>
      <c r="E259" s="74"/>
      <c r="F259" s="74"/>
      <c r="G259" s="74"/>
      <c r="I259" s="10"/>
      <c r="J259" s="10"/>
      <c r="K259" s="10"/>
      <c r="L259" s="10"/>
      <c r="M259" s="10"/>
      <c r="N259" s="10"/>
      <c r="O259" s="10"/>
    </row>
    <row r="260" spans="1:15">
      <c r="A260" s="75" t="s">
        <v>205</v>
      </c>
      <c r="B260" s="74"/>
      <c r="C260" s="74"/>
      <c r="D260" s="74"/>
      <c r="E260" s="74"/>
      <c r="F260" s="74"/>
      <c r="G260" s="74"/>
      <c r="I260" s="10"/>
      <c r="J260" s="10"/>
      <c r="K260" s="10"/>
      <c r="L260" s="10"/>
      <c r="M260" s="10"/>
      <c r="N260" s="10"/>
      <c r="O260" s="10"/>
    </row>
    <row r="261" spans="1:15">
      <c r="A261" s="75" t="s">
        <v>206</v>
      </c>
      <c r="B261" s="74"/>
      <c r="C261" s="74"/>
      <c r="D261" s="74"/>
      <c r="E261" s="74"/>
      <c r="F261" s="74"/>
      <c r="G261" s="74"/>
      <c r="I261" s="10"/>
      <c r="J261" s="10"/>
      <c r="K261" s="10"/>
      <c r="L261" s="10"/>
      <c r="M261" s="10"/>
      <c r="N261" s="10"/>
      <c r="O261" s="10"/>
    </row>
    <row r="262" spans="1:15">
      <c r="A262" s="75" t="s">
        <v>207</v>
      </c>
      <c r="B262" s="75"/>
      <c r="C262" s="75"/>
      <c r="D262" s="75"/>
      <c r="E262" s="75"/>
      <c r="F262" s="75"/>
      <c r="G262" s="75"/>
      <c r="I262" s="10"/>
      <c r="J262" s="10"/>
      <c r="K262" s="10"/>
      <c r="L262" s="10"/>
      <c r="M262" s="10"/>
      <c r="N262" s="10"/>
      <c r="O262" s="10"/>
    </row>
    <row r="263" spans="1:15">
      <c r="A263" s="77" t="s">
        <v>208</v>
      </c>
      <c r="B263" s="78"/>
      <c r="C263" s="78"/>
      <c r="D263" s="78"/>
      <c r="E263" s="78"/>
      <c r="F263" s="78"/>
      <c r="G263" s="78"/>
      <c r="I263" s="10"/>
      <c r="J263" s="10"/>
      <c r="K263" s="10"/>
      <c r="L263" s="10"/>
      <c r="M263" s="10"/>
      <c r="N263" s="10"/>
      <c r="O263" s="10"/>
    </row>
    <row r="264" spans="1:15">
      <c r="A264" s="74"/>
      <c r="B264" s="74"/>
      <c r="C264" s="74"/>
      <c r="D264" s="74"/>
      <c r="E264" s="74"/>
      <c r="F264" s="74"/>
      <c r="G264" s="74"/>
      <c r="I264" s="10"/>
      <c r="J264" s="10"/>
      <c r="K264" s="10"/>
      <c r="L264" s="10"/>
      <c r="M264" s="10"/>
      <c r="N264" s="10"/>
      <c r="O264" s="10"/>
    </row>
    <row r="265" spans="1:15">
      <c r="A265" s="77" t="s">
        <v>209</v>
      </c>
      <c r="B265" s="77"/>
      <c r="C265" s="77"/>
      <c r="D265" s="77"/>
      <c r="E265" s="77"/>
      <c r="F265" s="77"/>
      <c r="G265" s="77"/>
      <c r="H265" s="5"/>
      <c r="I265" s="5"/>
      <c r="J265" s="10"/>
      <c r="K265" s="10"/>
      <c r="L265" s="10"/>
      <c r="M265" s="10"/>
      <c r="N265" s="10"/>
      <c r="O265" s="10"/>
    </row>
    <row r="266" spans="1:15">
      <c r="A266" s="77" t="s">
        <v>210</v>
      </c>
      <c r="B266" s="77"/>
      <c r="C266" s="77"/>
      <c r="D266" s="77"/>
      <c r="E266" s="77"/>
      <c r="F266" s="77"/>
      <c r="G266" s="77"/>
      <c r="H266" s="5"/>
      <c r="I266" s="5"/>
      <c r="J266" s="10"/>
      <c r="K266" s="10"/>
      <c r="L266" s="10"/>
      <c r="M266" s="10"/>
      <c r="N266" s="10"/>
      <c r="O266" s="10"/>
    </row>
    <row r="267" spans="1:15">
      <c r="A267" s="72"/>
      <c r="B267" s="72"/>
      <c r="C267" s="72"/>
      <c r="D267" s="72"/>
      <c r="E267" s="72"/>
      <c r="F267" s="72"/>
      <c r="G267" s="72"/>
      <c r="H267" s="5"/>
      <c r="I267" s="5"/>
      <c r="J267" s="10"/>
      <c r="K267" s="10"/>
      <c r="L267" s="10"/>
      <c r="M267" s="10"/>
      <c r="N267" s="10"/>
      <c r="O267" s="10"/>
    </row>
    <row r="268" spans="1:15">
      <c r="A268" s="78" t="s">
        <v>211</v>
      </c>
      <c r="B268" s="78"/>
      <c r="C268" s="78"/>
      <c r="D268" s="78"/>
      <c r="E268" s="78"/>
      <c r="F268" s="78"/>
      <c r="G268" s="78"/>
      <c r="H268" s="5"/>
      <c r="I268" s="5"/>
      <c r="J268" s="10"/>
      <c r="K268" s="10"/>
      <c r="L268" s="10"/>
      <c r="M268" s="10"/>
      <c r="N268" s="10"/>
      <c r="O268" s="10"/>
    </row>
    <row r="269" spans="1:15">
      <c r="A269" s="70"/>
      <c r="B269" s="70"/>
      <c r="C269" s="70"/>
      <c r="D269" s="70"/>
      <c r="E269" s="70"/>
      <c r="F269" s="70"/>
      <c r="G269" s="70"/>
      <c r="H269" s="2"/>
      <c r="I269" s="2"/>
      <c r="J269" s="10"/>
      <c r="K269" s="10"/>
      <c r="L269" s="10"/>
      <c r="M269" s="10"/>
      <c r="N269" s="10"/>
      <c r="O269" s="10"/>
    </row>
    <row r="270" spans="1:15">
      <c r="A270" s="78" t="s">
        <v>212</v>
      </c>
      <c r="B270" s="78"/>
      <c r="C270" s="78"/>
      <c r="D270" s="78"/>
      <c r="E270" s="78"/>
      <c r="F270" s="78"/>
      <c r="G270" s="78"/>
      <c r="H270" s="5"/>
      <c r="I270" s="5"/>
      <c r="J270" s="10"/>
      <c r="K270" s="10"/>
      <c r="L270" s="10"/>
      <c r="M270" s="10"/>
      <c r="N270" s="10"/>
      <c r="O270" s="10"/>
    </row>
    <row r="271" spans="1:15">
      <c r="A271" s="72"/>
      <c r="B271" s="72"/>
      <c r="C271" s="72"/>
      <c r="D271" s="72"/>
      <c r="E271" s="72"/>
      <c r="F271" s="72"/>
      <c r="G271" s="72"/>
      <c r="H271" s="5"/>
      <c r="I271" s="5"/>
      <c r="J271" s="10"/>
      <c r="K271" s="10"/>
      <c r="L271" s="10"/>
      <c r="M271" s="10"/>
      <c r="N271" s="10"/>
      <c r="O271" s="10"/>
    </row>
    <row r="272" spans="1:15">
      <c r="A272" s="77" t="s">
        <v>213</v>
      </c>
      <c r="B272" s="78"/>
      <c r="C272" s="78"/>
      <c r="D272" s="78"/>
      <c r="E272" s="78"/>
      <c r="F272" s="78"/>
      <c r="G272" s="78"/>
      <c r="H272" s="5"/>
      <c r="I272" s="5"/>
      <c r="J272" s="10"/>
      <c r="K272" s="10"/>
      <c r="L272" s="10"/>
      <c r="M272" s="10"/>
      <c r="N272" s="10"/>
      <c r="O272" s="10"/>
    </row>
    <row r="273" spans="1:15">
      <c r="A273" s="74"/>
      <c r="B273" s="74"/>
      <c r="C273" s="74"/>
      <c r="D273" s="74"/>
      <c r="E273" s="74"/>
      <c r="F273" s="74"/>
      <c r="G273" s="74"/>
      <c r="I273" s="10"/>
      <c r="J273" s="10"/>
      <c r="K273" s="10"/>
      <c r="L273" s="10"/>
      <c r="M273" s="10"/>
      <c r="N273" s="10"/>
      <c r="O273" s="10"/>
    </row>
    <row r="274" spans="1:15">
      <c r="A274" s="74"/>
      <c r="B274" s="74"/>
      <c r="C274" s="74"/>
      <c r="D274" s="74"/>
      <c r="E274" s="74"/>
      <c r="F274" s="74"/>
      <c r="G274" s="74"/>
      <c r="I274" s="10"/>
      <c r="J274" s="10"/>
      <c r="K274" s="10"/>
      <c r="L274" s="10"/>
      <c r="M274" s="10"/>
      <c r="N274" s="10"/>
      <c r="O274" s="10"/>
    </row>
    <row r="275" spans="1:15" ht="13.5" thickBot="1">
      <c r="A275" s="76"/>
      <c r="B275" s="76"/>
      <c r="C275" s="76"/>
      <c r="D275" s="76"/>
      <c r="E275" s="76"/>
      <c r="F275" s="76"/>
      <c r="G275" s="76"/>
      <c r="I275" s="10"/>
      <c r="J275" s="10"/>
      <c r="K275" s="10"/>
      <c r="L275" s="10"/>
      <c r="M275" s="10"/>
      <c r="N275" s="10"/>
      <c r="O275" s="10"/>
    </row>
    <row r="276" spans="1:15" ht="13.5" thickBot="1">
      <c r="A276" s="79" t="s">
        <v>214</v>
      </c>
      <c r="B276" s="80"/>
      <c r="C276" s="80"/>
      <c r="D276" s="80"/>
      <c r="E276" s="80"/>
      <c r="F276" s="80"/>
      <c r="G276" s="81"/>
      <c r="I276" s="10"/>
      <c r="J276" s="10"/>
      <c r="K276" s="10"/>
      <c r="L276" s="10"/>
      <c r="M276" s="10"/>
      <c r="N276" s="10"/>
      <c r="O276" s="10"/>
    </row>
    <row r="277" spans="1:15">
      <c r="A277" s="82"/>
      <c r="B277" s="82"/>
      <c r="C277" s="82"/>
      <c r="D277" s="82"/>
      <c r="E277" s="82"/>
      <c r="F277" s="82"/>
      <c r="G277" s="82"/>
      <c r="I277" s="10"/>
      <c r="J277" s="10"/>
      <c r="K277" s="10"/>
      <c r="L277" s="10"/>
      <c r="M277" s="10"/>
      <c r="N277" s="10"/>
      <c r="O277" s="10"/>
    </row>
    <row r="278" spans="1:15">
      <c r="A278" s="76" t="s">
        <v>215</v>
      </c>
      <c r="B278" s="76"/>
      <c r="C278" s="76"/>
      <c r="D278" s="76"/>
      <c r="E278" s="76"/>
      <c r="F278" s="76"/>
      <c r="G278" s="76"/>
      <c r="I278" s="10"/>
      <c r="J278" s="10"/>
      <c r="K278" s="10"/>
      <c r="L278" s="10"/>
      <c r="M278" s="10"/>
      <c r="N278" s="10"/>
      <c r="O278" s="10"/>
    </row>
    <row r="279" spans="1:15">
      <c r="A279" s="76" t="s">
        <v>216</v>
      </c>
      <c r="B279" s="76"/>
      <c r="C279" s="76"/>
      <c r="D279" s="76"/>
      <c r="E279" s="76"/>
      <c r="F279" s="76"/>
      <c r="G279" s="76"/>
      <c r="I279" s="10"/>
      <c r="J279" s="10"/>
      <c r="K279" s="10"/>
      <c r="L279" s="10"/>
      <c r="M279" s="10"/>
      <c r="N279" s="10"/>
      <c r="O279" s="10"/>
    </row>
    <row r="280" spans="1:15">
      <c r="A280" s="75" t="s">
        <v>217</v>
      </c>
      <c r="B280" s="74"/>
      <c r="C280" s="74"/>
      <c r="D280" s="74"/>
      <c r="E280" s="74"/>
      <c r="F280" s="74"/>
      <c r="G280" s="74"/>
      <c r="I280" s="10"/>
      <c r="J280" s="10"/>
      <c r="K280" s="10"/>
      <c r="L280" s="10"/>
      <c r="M280" s="10"/>
      <c r="N280" s="10"/>
      <c r="O280" s="10"/>
    </row>
    <row r="281" spans="1:15">
      <c r="A281" s="75" t="s">
        <v>218</v>
      </c>
      <c r="B281" s="74"/>
      <c r="C281" s="74"/>
      <c r="D281" s="74"/>
      <c r="E281" s="74"/>
      <c r="F281" s="74"/>
      <c r="G281" s="74"/>
      <c r="I281" s="10"/>
      <c r="J281" s="10"/>
      <c r="K281" s="10"/>
      <c r="L281" s="10"/>
      <c r="M281" s="10"/>
      <c r="N281" s="10"/>
      <c r="O281" s="10"/>
    </row>
    <row r="282" spans="1:15">
      <c r="A282" s="74"/>
      <c r="B282" s="74"/>
      <c r="C282" s="74"/>
      <c r="D282" s="74"/>
      <c r="E282" s="74"/>
      <c r="F282" s="74"/>
      <c r="G282" s="74"/>
      <c r="I282" s="10"/>
      <c r="J282" s="10"/>
      <c r="K282" s="10"/>
      <c r="L282" s="10"/>
      <c r="M282" s="10"/>
      <c r="N282" s="10"/>
      <c r="O282" s="10"/>
    </row>
    <row r="283" spans="1:15">
      <c r="A283" s="76"/>
      <c r="B283" s="76"/>
      <c r="C283" s="76"/>
      <c r="D283" s="76"/>
      <c r="E283" s="76"/>
      <c r="F283" s="76"/>
      <c r="G283" s="76"/>
      <c r="I283" s="10"/>
      <c r="J283" s="10"/>
      <c r="K283" s="10"/>
      <c r="L283" s="10"/>
      <c r="M283" s="10"/>
      <c r="N283" s="10"/>
      <c r="O283" s="10"/>
    </row>
    <row r="284" spans="1:15">
      <c r="A284" s="71" t="s">
        <v>219</v>
      </c>
      <c r="B284" s="71"/>
      <c r="C284" s="71"/>
      <c r="D284" s="71"/>
      <c r="E284" s="71"/>
      <c r="F284" s="71"/>
      <c r="G284" s="71"/>
      <c r="I284" s="10"/>
      <c r="J284" s="10"/>
      <c r="K284" s="10"/>
      <c r="L284" s="10"/>
      <c r="M284" s="10"/>
      <c r="N284" s="10"/>
      <c r="O284" s="10"/>
    </row>
    <row r="285" spans="1:15">
      <c r="A285" s="74" t="s">
        <v>220</v>
      </c>
      <c r="B285" s="74"/>
      <c r="C285" s="74"/>
      <c r="D285" s="74"/>
      <c r="E285" s="74"/>
      <c r="F285" s="74"/>
      <c r="G285" s="74"/>
      <c r="I285" s="10"/>
      <c r="J285" s="10"/>
      <c r="K285" s="10"/>
      <c r="L285" s="10"/>
      <c r="M285" s="10"/>
      <c r="N285" s="10"/>
      <c r="O285" s="10"/>
    </row>
    <row r="286" spans="1:15">
      <c r="A286" s="74" t="s">
        <v>221</v>
      </c>
      <c r="B286" s="74"/>
      <c r="C286" s="74"/>
      <c r="D286" s="74"/>
      <c r="E286" s="74"/>
      <c r="F286" s="74"/>
      <c r="G286" s="74"/>
      <c r="I286" s="10"/>
      <c r="J286" s="10"/>
      <c r="K286" s="10"/>
      <c r="L286" s="10"/>
      <c r="M286" s="10"/>
      <c r="N286" s="10"/>
      <c r="O286" s="10"/>
    </row>
    <row r="287" spans="1:15">
      <c r="A287" s="74" t="s">
        <v>222</v>
      </c>
      <c r="B287" s="74"/>
      <c r="C287" s="74"/>
      <c r="D287" s="74"/>
      <c r="E287" s="74"/>
      <c r="F287" s="74"/>
      <c r="G287" s="74"/>
      <c r="I287" s="10"/>
      <c r="J287" s="10"/>
      <c r="K287" s="10"/>
      <c r="L287" s="10"/>
      <c r="M287" s="10"/>
      <c r="N287" s="10"/>
      <c r="O287" s="10"/>
    </row>
    <row r="288" spans="1:15">
      <c r="A288" s="75" t="s">
        <v>223</v>
      </c>
      <c r="B288" s="74"/>
      <c r="C288" s="74"/>
      <c r="D288" s="74"/>
      <c r="E288" s="74"/>
      <c r="F288" s="74"/>
      <c r="G288" s="74"/>
      <c r="I288" s="10"/>
      <c r="J288" s="10"/>
      <c r="K288" s="10"/>
      <c r="L288" s="10"/>
      <c r="M288" s="10"/>
      <c r="N288" s="10"/>
      <c r="O288" s="10"/>
    </row>
    <row r="289" spans="1:15">
      <c r="A289" s="74" t="s">
        <v>224</v>
      </c>
      <c r="B289" s="74"/>
      <c r="C289" s="74"/>
      <c r="D289" s="74"/>
      <c r="E289" s="74"/>
      <c r="F289" s="74"/>
      <c r="G289" s="74"/>
      <c r="I289" s="10"/>
      <c r="J289" s="10"/>
      <c r="K289" s="10"/>
      <c r="L289" s="10"/>
      <c r="M289" s="10"/>
      <c r="N289" s="10"/>
      <c r="O289" s="10"/>
    </row>
    <row r="290" spans="1:15">
      <c r="A290" s="72"/>
      <c r="B290" s="72"/>
      <c r="C290" s="72"/>
      <c r="D290" s="72"/>
      <c r="E290" s="72"/>
      <c r="F290" s="72"/>
      <c r="G290" s="72"/>
      <c r="I290" s="10"/>
      <c r="J290" s="10"/>
      <c r="K290" s="10"/>
      <c r="L290" s="10"/>
      <c r="M290" s="10"/>
      <c r="N290" s="10"/>
      <c r="O290" s="10"/>
    </row>
    <row r="291" spans="1:15">
      <c r="A291" s="72"/>
      <c r="B291" s="72"/>
      <c r="C291" s="72"/>
      <c r="D291" s="72"/>
      <c r="E291" s="72"/>
      <c r="F291" s="72"/>
      <c r="G291" s="72"/>
      <c r="I291" s="10"/>
      <c r="J291" s="10"/>
      <c r="K291" s="10"/>
      <c r="L291" s="10"/>
      <c r="M291" s="10"/>
      <c r="N291" s="10"/>
      <c r="O291" s="10"/>
    </row>
    <row r="292" spans="1:15" ht="15.75">
      <c r="A292" s="73" t="s">
        <v>225</v>
      </c>
      <c r="B292" s="73"/>
      <c r="C292" s="73"/>
      <c r="D292" s="73"/>
      <c r="E292" s="73"/>
      <c r="F292" s="73"/>
      <c r="G292" s="73"/>
      <c r="I292" s="10"/>
      <c r="J292" s="10"/>
      <c r="K292" s="10"/>
      <c r="L292" s="10"/>
      <c r="M292" s="10"/>
      <c r="N292" s="10"/>
      <c r="O292" s="10"/>
    </row>
    <row r="293" spans="1:15" ht="15.75">
      <c r="A293" s="73" t="s">
        <v>226</v>
      </c>
      <c r="B293" s="73"/>
      <c r="C293" s="73"/>
      <c r="D293" s="73"/>
      <c r="E293" s="73"/>
      <c r="F293" s="73"/>
      <c r="G293" s="73"/>
      <c r="I293" s="10"/>
      <c r="J293" s="10"/>
      <c r="K293" s="10"/>
      <c r="L293" s="10"/>
      <c r="M293" s="10"/>
      <c r="N293" s="10"/>
      <c r="O293" s="10"/>
    </row>
    <row r="294" spans="1:15">
      <c r="A294" s="71"/>
      <c r="B294" s="71"/>
      <c r="C294" s="71"/>
      <c r="D294" s="71"/>
      <c r="E294" s="71"/>
      <c r="F294" s="71"/>
      <c r="G294" s="71"/>
      <c r="I294" s="10"/>
      <c r="J294" s="10"/>
      <c r="K294" s="10"/>
      <c r="L294" s="10"/>
      <c r="M294" s="10"/>
      <c r="N294" s="10"/>
      <c r="O294" s="10"/>
    </row>
    <row r="295" spans="1:15">
      <c r="A295" s="71"/>
      <c r="B295" s="71"/>
      <c r="C295" s="71"/>
      <c r="D295" s="71"/>
      <c r="E295" s="71"/>
      <c r="F295" s="71"/>
      <c r="G295" s="71"/>
      <c r="I295" s="10"/>
      <c r="J295" s="10"/>
      <c r="K295" s="10"/>
      <c r="L295" s="10"/>
      <c r="M295" s="10"/>
      <c r="N295" s="10"/>
      <c r="O295" s="10"/>
    </row>
    <row r="296" spans="1:15">
      <c r="A296" s="71"/>
      <c r="B296" s="71"/>
      <c r="C296" s="71"/>
      <c r="D296" s="71"/>
      <c r="E296" s="71"/>
      <c r="F296" s="71"/>
      <c r="G296" s="71"/>
      <c r="I296" s="10"/>
      <c r="J296" s="10"/>
      <c r="K296" s="10"/>
      <c r="L296" s="10"/>
      <c r="M296" s="10"/>
      <c r="N296" s="10"/>
      <c r="O296" s="10"/>
    </row>
    <row r="297" spans="1:15">
      <c r="A297" s="71"/>
      <c r="B297" s="71"/>
      <c r="C297" s="71"/>
      <c r="D297" s="71"/>
      <c r="E297" s="71"/>
      <c r="F297" s="71"/>
      <c r="G297" s="71"/>
      <c r="I297" s="10"/>
      <c r="J297" s="10"/>
      <c r="K297" s="10"/>
      <c r="L297" s="10"/>
      <c r="M297" s="10"/>
      <c r="N297" s="10"/>
      <c r="O297" s="10"/>
    </row>
    <row r="298" spans="1:15">
      <c r="A298" s="71"/>
      <c r="B298" s="71"/>
      <c r="C298" s="71"/>
      <c r="D298" s="71"/>
      <c r="E298" s="71"/>
      <c r="F298" s="71"/>
      <c r="G298" s="71"/>
      <c r="I298" s="10"/>
      <c r="J298" s="10"/>
      <c r="K298" s="10"/>
      <c r="L298" s="10"/>
      <c r="M298" s="10"/>
      <c r="N298" s="10"/>
      <c r="O298" s="10"/>
    </row>
    <row r="299" spans="1:15">
      <c r="A299" s="71"/>
      <c r="B299" s="71"/>
      <c r="C299" s="71"/>
      <c r="D299" s="71"/>
      <c r="E299" s="71"/>
      <c r="F299" s="71"/>
      <c r="G299" s="71"/>
      <c r="I299" s="10"/>
      <c r="J299" s="10"/>
      <c r="K299" s="10"/>
      <c r="L299" s="10"/>
      <c r="M299" s="10"/>
      <c r="N299" s="10"/>
      <c r="O299" s="10"/>
    </row>
    <row r="300" spans="1:15">
      <c r="A300" s="71"/>
      <c r="B300" s="71"/>
      <c r="C300" s="71"/>
      <c r="D300" s="71"/>
      <c r="E300" s="71"/>
      <c r="F300" s="71"/>
      <c r="G300" s="71"/>
      <c r="I300" s="10"/>
      <c r="J300" s="10"/>
      <c r="K300" s="10"/>
      <c r="L300" s="10"/>
      <c r="M300" s="10"/>
      <c r="N300" s="10"/>
      <c r="O300" s="10"/>
    </row>
    <row r="301" spans="1:15">
      <c r="A301" s="71"/>
      <c r="B301" s="71"/>
      <c r="C301" s="71"/>
      <c r="D301" s="71"/>
      <c r="E301" s="71"/>
      <c r="F301" s="71"/>
      <c r="G301" s="71"/>
      <c r="I301" s="10"/>
      <c r="J301" s="10"/>
      <c r="K301" s="10"/>
      <c r="L301" s="10"/>
      <c r="M301" s="10"/>
      <c r="N301" s="10"/>
      <c r="O301" s="10"/>
    </row>
    <row r="302" spans="1:15">
      <c r="A302" s="71"/>
      <c r="B302" s="71"/>
      <c r="C302" s="71"/>
      <c r="D302" s="71"/>
      <c r="E302" s="71"/>
      <c r="F302" s="71"/>
      <c r="G302" s="71"/>
      <c r="I302" s="10"/>
      <c r="J302" s="10"/>
      <c r="K302" s="10"/>
      <c r="L302" s="10"/>
      <c r="M302" s="10"/>
      <c r="N302" s="10"/>
      <c r="O302" s="10"/>
    </row>
    <row r="303" spans="1:15">
      <c r="A303" s="71"/>
      <c r="B303" s="71"/>
      <c r="C303" s="71"/>
      <c r="D303" s="71"/>
      <c r="E303" s="71"/>
      <c r="F303" s="71"/>
      <c r="G303" s="71"/>
      <c r="I303" s="10"/>
      <c r="J303" s="10"/>
      <c r="K303" s="10"/>
      <c r="L303" s="10"/>
      <c r="M303" s="10"/>
      <c r="N303" s="10"/>
      <c r="O303" s="10"/>
    </row>
    <row r="304" spans="1:15">
      <c r="A304" s="71"/>
      <c r="B304" s="71"/>
      <c r="C304" s="71"/>
      <c r="D304" s="71"/>
      <c r="E304" s="71"/>
      <c r="F304" s="71"/>
      <c r="G304" s="71"/>
    </row>
    <row r="305" spans="1:7">
      <c r="A305" s="71"/>
      <c r="B305" s="71"/>
      <c r="C305" s="71"/>
      <c r="D305" s="71"/>
      <c r="E305" s="71"/>
      <c r="F305" s="71"/>
      <c r="G305" s="71"/>
    </row>
    <row r="306" spans="1:7">
      <c r="A306" s="71"/>
      <c r="B306" s="71"/>
      <c r="C306" s="71"/>
      <c r="D306" s="71"/>
      <c r="E306" s="71"/>
      <c r="F306" s="71"/>
      <c r="G306" s="71"/>
    </row>
    <row r="307" spans="1:7">
      <c r="A307" s="71"/>
      <c r="B307" s="71"/>
      <c r="C307" s="71"/>
      <c r="D307" s="71"/>
      <c r="E307" s="71"/>
      <c r="F307" s="71"/>
      <c r="G307" s="71"/>
    </row>
    <row r="308" spans="1:7">
      <c r="A308" s="70"/>
      <c r="B308" s="70"/>
      <c r="C308" s="70"/>
      <c r="D308" s="70"/>
      <c r="E308" s="70"/>
      <c r="F308" s="70"/>
      <c r="G308" s="69" t="s">
        <v>227</v>
      </c>
    </row>
  </sheetData>
  <mergeCells count="271">
    <mergeCell ref="A1:G1"/>
    <mergeCell ref="A2:G2"/>
    <mergeCell ref="A3:G3"/>
    <mergeCell ref="A4:G4"/>
    <mergeCell ref="A5:G5"/>
    <mergeCell ref="A6:G6"/>
    <mergeCell ref="A13:G13"/>
    <mergeCell ref="A14:G14"/>
    <mergeCell ref="A15:G15"/>
    <mergeCell ref="A16:G16"/>
    <mergeCell ref="A17:G17"/>
    <mergeCell ref="A18:G18"/>
    <mergeCell ref="A7:G7"/>
    <mergeCell ref="A8:G8"/>
    <mergeCell ref="A9:G9"/>
    <mergeCell ref="A10:G10"/>
    <mergeCell ref="A11:G11"/>
    <mergeCell ref="A12:G12"/>
    <mergeCell ref="A25:G25"/>
    <mergeCell ref="A26:G26"/>
    <mergeCell ref="A27:G27"/>
    <mergeCell ref="A28:G28"/>
    <mergeCell ref="A29:G29"/>
    <mergeCell ref="A30:G30"/>
    <mergeCell ref="A19:G19"/>
    <mergeCell ref="A20:G20"/>
    <mergeCell ref="A21:G21"/>
    <mergeCell ref="A22:G22"/>
    <mergeCell ref="A23:G23"/>
    <mergeCell ref="A24:G24"/>
    <mergeCell ref="A51:F51"/>
    <mergeCell ref="A59:G59"/>
    <mergeCell ref="A60:G60"/>
    <mergeCell ref="A61:G61"/>
    <mergeCell ref="A62:G62"/>
    <mergeCell ref="A63:G63"/>
    <mergeCell ref="A31:G31"/>
    <mergeCell ref="A32:G32"/>
    <mergeCell ref="A47:G47"/>
    <mergeCell ref="A48:G48"/>
    <mergeCell ref="A49:G49"/>
    <mergeCell ref="A50:G50"/>
    <mergeCell ref="F71:G71"/>
    <mergeCell ref="F72:G72"/>
    <mergeCell ref="A73:G73"/>
    <mergeCell ref="A77:G77"/>
    <mergeCell ref="A78:G78"/>
    <mergeCell ref="A81:G81"/>
    <mergeCell ref="A65:G65"/>
    <mergeCell ref="A66:G66"/>
    <mergeCell ref="A67:G67"/>
    <mergeCell ref="F68:G68"/>
    <mergeCell ref="F69:G69"/>
    <mergeCell ref="F70:G70"/>
    <mergeCell ref="A89:G89"/>
    <mergeCell ref="A90:G90"/>
    <mergeCell ref="A91:G91"/>
    <mergeCell ref="A92:G92"/>
    <mergeCell ref="A93:G93"/>
    <mergeCell ref="A94:G94"/>
    <mergeCell ref="A82:G82"/>
    <mergeCell ref="A83:G83"/>
    <mergeCell ref="A84:G84"/>
    <mergeCell ref="A86:G86"/>
    <mergeCell ref="A87:G87"/>
    <mergeCell ref="A88:G88"/>
    <mergeCell ref="A101:G101"/>
    <mergeCell ref="A102:F102"/>
    <mergeCell ref="A103:G103"/>
    <mergeCell ref="A104:G104"/>
    <mergeCell ref="A105:G105"/>
    <mergeCell ref="A106:G106"/>
    <mergeCell ref="A95:G95"/>
    <mergeCell ref="A96:G96"/>
    <mergeCell ref="A97:G97"/>
    <mergeCell ref="A98:G98"/>
    <mergeCell ref="A99:G99"/>
    <mergeCell ref="A100:G100"/>
    <mergeCell ref="A122:G122"/>
    <mergeCell ref="A123:G123"/>
    <mergeCell ref="A124:G124"/>
    <mergeCell ref="A125:G125"/>
    <mergeCell ref="A126:G126"/>
    <mergeCell ref="A127:G127"/>
    <mergeCell ref="A107:G107"/>
    <mergeCell ref="A117:G117"/>
    <mergeCell ref="A118:G118"/>
    <mergeCell ref="A119:G119"/>
    <mergeCell ref="A120:G120"/>
    <mergeCell ref="A121:G121"/>
    <mergeCell ref="A134:G134"/>
    <mergeCell ref="A135:G135"/>
    <mergeCell ref="A136:G136"/>
    <mergeCell ref="A137:G137"/>
    <mergeCell ref="A138:G138"/>
    <mergeCell ref="A139:G139"/>
    <mergeCell ref="A128:G128"/>
    <mergeCell ref="A129:G129"/>
    <mergeCell ref="A130:G130"/>
    <mergeCell ref="A131:G131"/>
    <mergeCell ref="A132:G132"/>
    <mergeCell ref="A133:G133"/>
    <mergeCell ref="A146:G146"/>
    <mergeCell ref="A147:G147"/>
    <mergeCell ref="A148:G148"/>
    <mergeCell ref="A149:G149"/>
    <mergeCell ref="A150:G150"/>
    <mergeCell ref="A151:G151"/>
    <mergeCell ref="A140:G140"/>
    <mergeCell ref="A141:G141"/>
    <mergeCell ref="A142:G142"/>
    <mergeCell ref="A143:G143"/>
    <mergeCell ref="A144:G144"/>
    <mergeCell ref="A145:G145"/>
    <mergeCell ref="A158:G158"/>
    <mergeCell ref="A159:G159"/>
    <mergeCell ref="A160:G160"/>
    <mergeCell ref="A161:G161"/>
    <mergeCell ref="A162:G162"/>
    <mergeCell ref="A163:G163"/>
    <mergeCell ref="A152:G152"/>
    <mergeCell ref="A153:F153"/>
    <mergeCell ref="A154:G154"/>
    <mergeCell ref="A155:G155"/>
    <mergeCell ref="A156:G156"/>
    <mergeCell ref="A157:G157"/>
    <mergeCell ref="A170:G170"/>
    <mergeCell ref="A171:G171"/>
    <mergeCell ref="A172:G172"/>
    <mergeCell ref="A173:G173"/>
    <mergeCell ref="A174:G174"/>
    <mergeCell ref="A175:G175"/>
    <mergeCell ref="A164:G164"/>
    <mergeCell ref="A165:G165"/>
    <mergeCell ref="A166:G166"/>
    <mergeCell ref="A167:G167"/>
    <mergeCell ref="A168:G168"/>
    <mergeCell ref="A169:G169"/>
    <mergeCell ref="A182:G182"/>
    <mergeCell ref="A183:G183"/>
    <mergeCell ref="A184:G184"/>
    <mergeCell ref="A185:G185"/>
    <mergeCell ref="A186:G186"/>
    <mergeCell ref="A187:G187"/>
    <mergeCell ref="A176:G176"/>
    <mergeCell ref="A177:G177"/>
    <mergeCell ref="A178:G178"/>
    <mergeCell ref="A179:G179"/>
    <mergeCell ref="A180:G180"/>
    <mergeCell ref="A181:G181"/>
    <mergeCell ref="A194:G194"/>
    <mergeCell ref="A195:G195"/>
    <mergeCell ref="A196:G196"/>
    <mergeCell ref="A197:G197"/>
    <mergeCell ref="A198:G198"/>
    <mergeCell ref="A199:G199"/>
    <mergeCell ref="A188:G188"/>
    <mergeCell ref="A189:G189"/>
    <mergeCell ref="A190:G190"/>
    <mergeCell ref="A191:G191"/>
    <mergeCell ref="A192:G192"/>
    <mergeCell ref="A193:G193"/>
    <mergeCell ref="A206:G206"/>
    <mergeCell ref="A207:G207"/>
    <mergeCell ref="A208:G208"/>
    <mergeCell ref="A209:G209"/>
    <mergeCell ref="A210:G210"/>
    <mergeCell ref="A211:G211"/>
    <mergeCell ref="A200:G200"/>
    <mergeCell ref="A201:G201"/>
    <mergeCell ref="A202:G202"/>
    <mergeCell ref="A203:G203"/>
    <mergeCell ref="A204:G204"/>
    <mergeCell ref="A205:F205"/>
    <mergeCell ref="A218:G218"/>
    <mergeCell ref="A219:G219"/>
    <mergeCell ref="A220:G220"/>
    <mergeCell ref="A221:G221"/>
    <mergeCell ref="A222:G222"/>
    <mergeCell ref="A223:G223"/>
    <mergeCell ref="A212:G212"/>
    <mergeCell ref="A213:G213"/>
    <mergeCell ref="A214:G214"/>
    <mergeCell ref="A215:G215"/>
    <mergeCell ref="A216:G216"/>
    <mergeCell ref="A217:G217"/>
    <mergeCell ref="A230:G230"/>
    <mergeCell ref="A231:G231"/>
    <mergeCell ref="A232:G232"/>
    <mergeCell ref="A233:G233"/>
    <mergeCell ref="A234:G234"/>
    <mergeCell ref="A235:G235"/>
    <mergeCell ref="A224:G224"/>
    <mergeCell ref="A225:G225"/>
    <mergeCell ref="A226:G226"/>
    <mergeCell ref="A227:G227"/>
    <mergeCell ref="A228:G228"/>
    <mergeCell ref="A229:G229"/>
    <mergeCell ref="A242:G242"/>
    <mergeCell ref="A243:G243"/>
    <mergeCell ref="A244:G244"/>
    <mergeCell ref="A245:G245"/>
    <mergeCell ref="A246:G246"/>
    <mergeCell ref="A247:G247"/>
    <mergeCell ref="A236:G236"/>
    <mergeCell ref="A237:G237"/>
    <mergeCell ref="A238:G238"/>
    <mergeCell ref="A239:G239"/>
    <mergeCell ref="A240:G240"/>
    <mergeCell ref="A241:G241"/>
    <mergeCell ref="A254:G254"/>
    <mergeCell ref="A255:G255"/>
    <mergeCell ref="A256:G256"/>
    <mergeCell ref="A257:F257"/>
    <mergeCell ref="A258:G258"/>
    <mergeCell ref="A259:G259"/>
    <mergeCell ref="A248:G248"/>
    <mergeCell ref="A249:G249"/>
    <mergeCell ref="A250:G250"/>
    <mergeCell ref="A251:G251"/>
    <mergeCell ref="A252:G252"/>
    <mergeCell ref="A253:G253"/>
    <mergeCell ref="A266:G266"/>
    <mergeCell ref="A267:G267"/>
    <mergeCell ref="A268:G268"/>
    <mergeCell ref="A269:G269"/>
    <mergeCell ref="A270:G270"/>
    <mergeCell ref="A271:G271"/>
    <mergeCell ref="A260:G260"/>
    <mergeCell ref="A261:G261"/>
    <mergeCell ref="A262:G262"/>
    <mergeCell ref="A263:G263"/>
    <mergeCell ref="A264:G264"/>
    <mergeCell ref="A265:G265"/>
    <mergeCell ref="A278:G278"/>
    <mergeCell ref="A279:G279"/>
    <mergeCell ref="A280:G280"/>
    <mergeCell ref="A281:G281"/>
    <mergeCell ref="A282:G282"/>
    <mergeCell ref="A283:G283"/>
    <mergeCell ref="A272:G272"/>
    <mergeCell ref="A273:G273"/>
    <mergeCell ref="A274:G274"/>
    <mergeCell ref="A275:G275"/>
    <mergeCell ref="A276:G276"/>
    <mergeCell ref="A277:G277"/>
    <mergeCell ref="A290:G290"/>
    <mergeCell ref="A291:G291"/>
    <mergeCell ref="A292:G292"/>
    <mergeCell ref="A293:G293"/>
    <mergeCell ref="A294:G294"/>
    <mergeCell ref="A295:G295"/>
    <mergeCell ref="A284:G284"/>
    <mergeCell ref="A285:G285"/>
    <mergeCell ref="A286:G286"/>
    <mergeCell ref="A287:G287"/>
    <mergeCell ref="A288:G288"/>
    <mergeCell ref="A289:G289"/>
    <mergeCell ref="A308:F308"/>
    <mergeCell ref="A302:G302"/>
    <mergeCell ref="A303:G303"/>
    <mergeCell ref="A304:G304"/>
    <mergeCell ref="A305:G305"/>
    <mergeCell ref="A306:G306"/>
    <mergeCell ref="A307:G307"/>
    <mergeCell ref="A296:G296"/>
    <mergeCell ref="A297:G297"/>
    <mergeCell ref="A298:G298"/>
    <mergeCell ref="A299:G299"/>
    <mergeCell ref="A300:G300"/>
    <mergeCell ref="A301:G301"/>
  </mergeCells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A18" sqref="A18:I18"/>
    </sheetView>
  </sheetViews>
  <sheetFormatPr defaultRowHeight="12.75"/>
  <sheetData>
    <row r="1" spans="1:9">
      <c r="A1" s="91" t="s">
        <v>228</v>
      </c>
      <c r="B1" s="91"/>
      <c r="C1" s="91"/>
      <c r="D1" s="91"/>
      <c r="E1" s="91"/>
      <c r="F1" s="91"/>
      <c r="G1" s="91"/>
      <c r="H1" s="91"/>
      <c r="I1" s="91"/>
    </row>
    <row r="2" spans="1:9">
      <c r="A2" s="71"/>
      <c r="B2" s="71"/>
      <c r="C2" s="71"/>
      <c r="D2" s="71"/>
      <c r="E2" s="71"/>
      <c r="F2" s="71"/>
      <c r="G2" s="71"/>
      <c r="H2" s="71"/>
      <c r="I2" s="71"/>
    </row>
    <row r="3" spans="1:9">
      <c r="A3" s="87" t="s">
        <v>229</v>
      </c>
      <c r="B3" s="71"/>
      <c r="C3" s="71"/>
      <c r="D3" s="71"/>
      <c r="E3" s="71"/>
      <c r="F3" s="71"/>
      <c r="G3" s="71"/>
      <c r="H3" s="71"/>
      <c r="I3" s="71"/>
    </row>
    <row r="4" spans="1:9">
      <c r="A4" s="87" t="s">
        <v>230</v>
      </c>
      <c r="B4" s="71"/>
      <c r="C4" s="71"/>
      <c r="D4" s="71"/>
      <c r="E4" s="71"/>
      <c r="F4" s="71"/>
      <c r="G4" s="71"/>
      <c r="H4" s="71"/>
      <c r="I4" s="71"/>
    </row>
    <row r="5" spans="1:9">
      <c r="A5" s="4" t="s">
        <v>231</v>
      </c>
      <c r="B5" s="2"/>
      <c r="C5" s="2"/>
      <c r="D5" s="2"/>
      <c r="E5" s="2"/>
      <c r="F5" s="2"/>
      <c r="G5" s="2"/>
      <c r="H5" s="2"/>
      <c r="I5" s="2"/>
    </row>
    <row r="6" spans="1:9">
      <c r="A6" s="75" t="s">
        <v>232</v>
      </c>
      <c r="B6" s="74"/>
      <c r="C6" s="74"/>
      <c r="D6" s="74"/>
      <c r="E6" s="74"/>
      <c r="F6" s="74"/>
      <c r="G6" s="74"/>
      <c r="H6" s="74"/>
      <c r="I6" s="74"/>
    </row>
    <row r="7" spans="1:9">
      <c r="A7" s="75" t="s">
        <v>233</v>
      </c>
      <c r="B7" s="75"/>
      <c r="C7" s="75"/>
      <c r="D7" s="75"/>
      <c r="E7" s="75"/>
      <c r="F7" s="75"/>
      <c r="G7" s="75"/>
      <c r="H7" s="75"/>
      <c r="I7" s="75"/>
    </row>
    <row r="8" spans="1:9">
      <c r="A8" s="77" t="s">
        <v>234</v>
      </c>
      <c r="B8" s="77"/>
      <c r="C8" s="77"/>
      <c r="D8" s="77"/>
      <c r="E8" s="77"/>
      <c r="F8" s="77"/>
      <c r="G8" s="77"/>
      <c r="H8" s="77"/>
      <c r="I8" s="77"/>
    </row>
    <row r="9" spans="1:9">
      <c r="A9" s="92"/>
      <c r="B9" s="92"/>
      <c r="C9" s="92"/>
      <c r="D9" s="92"/>
      <c r="E9" s="92"/>
      <c r="F9" s="92"/>
      <c r="G9" s="92"/>
      <c r="H9" s="92"/>
      <c r="I9" s="92"/>
    </row>
    <row r="10" spans="1:9">
      <c r="A10" s="92"/>
      <c r="B10" s="92"/>
      <c r="C10" s="92"/>
      <c r="D10" s="92"/>
      <c r="E10" s="92"/>
      <c r="F10" s="92"/>
      <c r="G10" s="92"/>
      <c r="H10" s="92"/>
      <c r="I10" s="92"/>
    </row>
    <row r="11" spans="1:9">
      <c r="A11" s="77" t="s">
        <v>235</v>
      </c>
      <c r="B11" s="77"/>
      <c r="C11" s="77"/>
      <c r="D11" s="77"/>
      <c r="E11" s="77"/>
      <c r="F11" s="77"/>
      <c r="G11" s="77"/>
      <c r="H11" s="77"/>
      <c r="I11" s="77"/>
    </row>
    <row r="12" spans="1:9">
      <c r="A12" s="77" t="s">
        <v>236</v>
      </c>
      <c r="B12" s="77"/>
      <c r="C12" s="77"/>
      <c r="D12" s="77"/>
      <c r="E12" s="77"/>
      <c r="F12" s="77"/>
      <c r="G12" s="77"/>
      <c r="H12" s="77"/>
      <c r="I12" s="77"/>
    </row>
    <row r="13" spans="1:9">
      <c r="A13" s="78"/>
      <c r="B13" s="78"/>
      <c r="C13" s="78"/>
      <c r="D13" s="78"/>
      <c r="E13" s="78"/>
      <c r="F13" s="78"/>
      <c r="G13" s="78"/>
      <c r="H13" s="78"/>
      <c r="I13" s="78"/>
    </row>
    <row r="14" spans="1:9">
      <c r="A14" s="78" t="s">
        <v>211</v>
      </c>
      <c r="B14" s="78"/>
      <c r="C14" s="78"/>
      <c r="D14" s="78"/>
      <c r="E14" s="78"/>
      <c r="F14" s="78"/>
      <c r="G14" s="78"/>
      <c r="H14" s="78"/>
      <c r="I14" s="78"/>
    </row>
    <row r="15" spans="1:9">
      <c r="A15" s="70"/>
      <c r="B15" s="70"/>
      <c r="C15" s="70"/>
      <c r="D15" s="70"/>
      <c r="E15" s="70"/>
      <c r="F15" s="70"/>
      <c r="G15" s="70"/>
      <c r="H15" s="70"/>
      <c r="I15" s="70"/>
    </row>
    <row r="16" spans="1:9">
      <c r="A16" s="77" t="s">
        <v>237</v>
      </c>
      <c r="B16" s="78"/>
      <c r="C16" s="78"/>
      <c r="D16" s="78"/>
      <c r="E16" s="78"/>
      <c r="F16" s="78"/>
      <c r="G16" s="78"/>
      <c r="H16" s="78"/>
      <c r="I16" s="78"/>
    </row>
    <row r="17" spans="1:9">
      <c r="A17" s="72"/>
      <c r="B17" s="72"/>
      <c r="C17" s="72"/>
      <c r="D17" s="72"/>
      <c r="E17" s="72"/>
      <c r="F17" s="72"/>
      <c r="G17" s="72"/>
      <c r="H17" s="72"/>
      <c r="I17" s="72"/>
    </row>
    <row r="18" spans="1:9">
      <c r="A18" s="77" t="s">
        <v>238</v>
      </c>
      <c r="B18" s="78"/>
      <c r="C18" s="78"/>
      <c r="D18" s="78"/>
      <c r="E18" s="78"/>
      <c r="F18" s="78"/>
      <c r="G18" s="78"/>
      <c r="H18" s="78"/>
      <c r="I18" s="78"/>
    </row>
    <row r="19" spans="1:9">
      <c r="A19" s="77" t="s">
        <v>239</v>
      </c>
      <c r="B19" s="78"/>
      <c r="C19" s="78"/>
      <c r="D19" s="78"/>
      <c r="E19" s="78"/>
      <c r="F19" s="78"/>
      <c r="G19" s="78"/>
      <c r="H19" s="78"/>
      <c r="I19" s="78"/>
    </row>
    <row r="20" spans="1:9">
      <c r="A20" s="72"/>
      <c r="B20" s="72"/>
      <c r="C20" s="72"/>
      <c r="D20" s="72"/>
      <c r="E20" s="72"/>
      <c r="F20" s="72"/>
      <c r="G20" s="72"/>
      <c r="H20" s="72"/>
      <c r="I20" s="72"/>
    </row>
    <row r="21" spans="1:9">
      <c r="A21" s="77" t="s">
        <v>240</v>
      </c>
      <c r="B21" s="78"/>
      <c r="C21" s="78"/>
      <c r="D21" s="78"/>
      <c r="E21" s="78"/>
      <c r="F21" s="78"/>
      <c r="G21" s="78"/>
      <c r="H21" s="78"/>
      <c r="I21" s="78"/>
    </row>
    <row r="22" spans="1:9">
      <c r="A22" s="72"/>
      <c r="B22" s="72"/>
      <c r="C22" s="72"/>
      <c r="D22" s="72"/>
      <c r="E22" s="72"/>
      <c r="F22" s="72"/>
      <c r="G22" s="72"/>
      <c r="H22" s="72"/>
      <c r="I22" s="72"/>
    </row>
    <row r="23" spans="1:9">
      <c r="A23" s="77" t="s">
        <v>241</v>
      </c>
      <c r="B23" s="78"/>
      <c r="C23" s="78"/>
      <c r="D23" s="78"/>
      <c r="E23" s="78"/>
      <c r="F23" s="78"/>
      <c r="G23" s="78"/>
      <c r="H23" s="78"/>
      <c r="I23" s="78"/>
    </row>
    <row r="24" spans="1:9">
      <c r="A24" s="72"/>
      <c r="B24" s="72"/>
      <c r="C24" s="72"/>
      <c r="D24" s="72"/>
      <c r="E24" s="72"/>
      <c r="F24" s="72"/>
      <c r="G24" s="72"/>
      <c r="H24" s="72"/>
      <c r="I24" s="72"/>
    </row>
    <row r="25" spans="1:9">
      <c r="A25" s="72"/>
      <c r="B25" s="72"/>
      <c r="C25" s="72"/>
      <c r="D25" s="72"/>
      <c r="E25" s="72"/>
      <c r="F25" s="72"/>
      <c r="G25" s="72"/>
      <c r="H25" s="72"/>
      <c r="I25" s="72"/>
    </row>
    <row r="26" spans="1:9">
      <c r="A26" s="72"/>
      <c r="B26" s="72"/>
      <c r="C26" s="72"/>
      <c r="D26" s="72"/>
      <c r="E26" s="72"/>
      <c r="F26" s="72"/>
      <c r="G26" s="72"/>
      <c r="H26" s="72"/>
      <c r="I26" s="72"/>
    </row>
    <row r="27" spans="1:9">
      <c r="A27" s="72"/>
      <c r="B27" s="72"/>
      <c r="C27" s="72"/>
      <c r="D27" s="72"/>
      <c r="E27" s="72"/>
      <c r="F27" s="72"/>
      <c r="G27" s="72"/>
      <c r="H27" s="72"/>
      <c r="I27" s="72"/>
    </row>
    <row r="28" spans="1:9">
      <c r="A28" s="72"/>
      <c r="B28" s="72"/>
      <c r="C28" s="72"/>
      <c r="D28" s="72"/>
      <c r="E28" s="72"/>
      <c r="F28" s="72"/>
      <c r="G28" s="72"/>
      <c r="H28" s="72"/>
      <c r="I28" s="72"/>
    </row>
    <row r="29" spans="1:9">
      <c r="A29" s="72"/>
      <c r="B29" s="72"/>
      <c r="C29" s="72"/>
      <c r="D29" s="72"/>
      <c r="E29" s="72"/>
      <c r="F29" s="72"/>
      <c r="G29" s="72"/>
      <c r="H29" s="72"/>
      <c r="I29" s="72"/>
    </row>
    <row r="30" spans="1:9">
      <c r="A30" s="72"/>
      <c r="B30" s="72"/>
      <c r="C30" s="72"/>
      <c r="D30" s="72"/>
      <c r="E30" s="72"/>
      <c r="F30" s="72"/>
      <c r="G30" s="72"/>
      <c r="H30" s="72"/>
      <c r="I30" s="72"/>
    </row>
    <row r="31" spans="1:9">
      <c r="A31" s="72"/>
      <c r="B31" s="72"/>
      <c r="C31" s="72"/>
      <c r="D31" s="72"/>
      <c r="E31" s="72"/>
      <c r="F31" s="72"/>
      <c r="G31" s="72"/>
      <c r="H31" s="72"/>
      <c r="I31" s="72"/>
    </row>
    <row r="32" spans="1:9">
      <c r="A32" s="72"/>
      <c r="B32" s="72"/>
      <c r="C32" s="72"/>
      <c r="D32" s="72"/>
      <c r="E32" s="72"/>
      <c r="F32" s="72"/>
      <c r="G32" s="72"/>
      <c r="H32" s="72"/>
      <c r="I32" s="72"/>
    </row>
    <row r="33" spans="1:9">
      <c r="A33" s="72"/>
      <c r="B33" s="72"/>
      <c r="C33" s="72"/>
      <c r="D33" s="72"/>
      <c r="E33" s="72"/>
      <c r="F33" s="72"/>
      <c r="G33" s="72"/>
      <c r="H33" s="72"/>
      <c r="I33" s="72"/>
    </row>
    <row r="34" spans="1:9">
      <c r="A34" s="72"/>
      <c r="B34" s="72"/>
      <c r="C34" s="72"/>
      <c r="D34" s="72"/>
      <c r="E34" s="72"/>
      <c r="F34" s="72"/>
      <c r="G34" s="72"/>
      <c r="H34" s="72"/>
      <c r="I34" s="72"/>
    </row>
    <row r="35" spans="1:9">
      <c r="A35" s="72"/>
      <c r="B35" s="72"/>
      <c r="C35" s="72"/>
      <c r="D35" s="72"/>
      <c r="E35" s="72"/>
      <c r="F35" s="72"/>
      <c r="G35" s="72"/>
      <c r="H35" s="72"/>
      <c r="I35" s="72"/>
    </row>
    <row r="36" spans="1:9">
      <c r="A36" s="72"/>
      <c r="B36" s="72"/>
      <c r="C36" s="72"/>
      <c r="D36" s="72"/>
      <c r="E36" s="72"/>
      <c r="F36" s="72"/>
      <c r="G36" s="72"/>
      <c r="H36" s="72"/>
      <c r="I36" s="72"/>
    </row>
    <row r="37" spans="1:9">
      <c r="A37" s="72"/>
      <c r="B37" s="72"/>
      <c r="C37" s="72"/>
      <c r="D37" s="72"/>
      <c r="E37" s="72"/>
      <c r="F37" s="72"/>
      <c r="G37" s="72"/>
      <c r="H37" s="72"/>
      <c r="I37" s="72"/>
    </row>
    <row r="38" spans="1:9">
      <c r="A38" s="72"/>
      <c r="B38" s="72"/>
      <c r="C38" s="72"/>
      <c r="D38" s="72"/>
      <c r="E38" s="72"/>
      <c r="F38" s="72"/>
      <c r="G38" s="72"/>
      <c r="H38" s="72"/>
      <c r="I38" s="72"/>
    </row>
    <row r="39" spans="1:9">
      <c r="A39" s="72"/>
      <c r="B39" s="72"/>
      <c r="C39" s="72"/>
      <c r="D39" s="72"/>
      <c r="E39" s="72"/>
      <c r="F39" s="72"/>
      <c r="G39" s="72"/>
      <c r="H39" s="72"/>
      <c r="I39" s="72"/>
    </row>
    <row r="40" spans="1:9">
      <c r="A40" s="72"/>
      <c r="B40" s="72"/>
      <c r="C40" s="72"/>
      <c r="D40" s="72"/>
      <c r="E40" s="72"/>
      <c r="F40" s="72"/>
      <c r="G40" s="72"/>
      <c r="H40" s="72"/>
      <c r="I40" s="72"/>
    </row>
    <row r="41" spans="1:9">
      <c r="A41" s="72"/>
      <c r="B41" s="72"/>
      <c r="C41" s="72"/>
      <c r="D41" s="72"/>
      <c r="E41" s="72"/>
      <c r="F41" s="72"/>
      <c r="G41" s="72"/>
      <c r="H41" s="72"/>
      <c r="I41" s="72"/>
    </row>
    <row r="42" spans="1:9">
      <c r="A42" s="72"/>
      <c r="B42" s="72"/>
      <c r="C42" s="72"/>
      <c r="D42" s="72"/>
      <c r="E42" s="72"/>
      <c r="F42" s="72"/>
      <c r="G42" s="72"/>
      <c r="H42" s="72"/>
      <c r="I42" s="72"/>
    </row>
    <row r="43" spans="1:9">
      <c r="A43" s="72"/>
      <c r="B43" s="72"/>
      <c r="C43" s="72"/>
      <c r="D43" s="72"/>
      <c r="E43" s="72"/>
      <c r="F43" s="72"/>
      <c r="G43" s="72"/>
      <c r="H43" s="72"/>
      <c r="I43" s="72"/>
    </row>
    <row r="44" spans="1:9">
      <c r="A44" s="72"/>
      <c r="B44" s="72"/>
      <c r="C44" s="72"/>
      <c r="D44" s="72"/>
      <c r="E44" s="72"/>
      <c r="F44" s="72"/>
      <c r="G44" s="72"/>
      <c r="H44" s="72"/>
      <c r="I44" s="72"/>
    </row>
    <row r="45" spans="1:9">
      <c r="A45" s="72"/>
      <c r="B45" s="72"/>
      <c r="C45" s="72"/>
      <c r="D45" s="72"/>
      <c r="E45" s="72"/>
      <c r="F45" s="72"/>
      <c r="G45" s="72"/>
      <c r="H45" s="72"/>
      <c r="I45" s="72"/>
    </row>
    <row r="46" spans="1:9">
      <c r="A46" s="72"/>
      <c r="B46" s="72"/>
      <c r="C46" s="72"/>
      <c r="D46" s="72"/>
      <c r="E46" s="72"/>
      <c r="F46" s="72"/>
      <c r="G46" s="72"/>
      <c r="H46" s="72"/>
      <c r="I46" s="72"/>
    </row>
    <row r="47" spans="1:9">
      <c r="A47" s="72"/>
      <c r="B47" s="72"/>
      <c r="C47" s="72"/>
      <c r="D47" s="72"/>
      <c r="E47" s="72"/>
      <c r="F47" s="72"/>
      <c r="G47" s="72"/>
      <c r="H47" s="72"/>
      <c r="I47" s="72"/>
    </row>
    <row r="48" spans="1:9">
      <c r="A48" s="72"/>
      <c r="B48" s="72"/>
      <c r="C48" s="72"/>
      <c r="D48" s="72"/>
      <c r="E48" s="72"/>
      <c r="F48" s="72"/>
      <c r="G48" s="72"/>
      <c r="H48" s="72"/>
      <c r="I48" s="72"/>
    </row>
    <row r="49" spans="1:9">
      <c r="A49" s="72"/>
      <c r="B49" s="72"/>
      <c r="C49" s="72"/>
      <c r="D49" s="72"/>
      <c r="E49" s="72"/>
      <c r="F49" s="72"/>
      <c r="G49" s="72"/>
      <c r="H49" s="72"/>
      <c r="I49" s="72"/>
    </row>
    <row r="50" spans="1:9">
      <c r="A50" s="72"/>
      <c r="B50" s="72"/>
      <c r="C50" s="72"/>
      <c r="D50" s="72"/>
      <c r="E50" s="72"/>
      <c r="F50" s="72"/>
      <c r="G50" s="72"/>
      <c r="H50" s="72"/>
      <c r="I50" s="72"/>
    </row>
    <row r="51" spans="1:9">
      <c r="A51" s="72"/>
      <c r="B51" s="72"/>
      <c r="C51" s="72"/>
      <c r="D51" s="72"/>
      <c r="E51" s="72"/>
      <c r="F51" s="72"/>
      <c r="G51" s="72"/>
      <c r="H51" s="72"/>
      <c r="I51" s="72"/>
    </row>
    <row r="52" spans="1:9">
      <c r="A52" s="70"/>
      <c r="B52" s="70"/>
      <c r="C52" s="70"/>
      <c r="D52" s="70"/>
      <c r="E52" s="70"/>
      <c r="F52" s="70"/>
      <c r="G52" s="70"/>
      <c r="H52" s="70"/>
      <c r="I52" s="93" t="s">
        <v>242</v>
      </c>
    </row>
  </sheetData>
  <mergeCells count="51">
    <mergeCell ref="A50:I50"/>
    <mergeCell ref="A51:I51"/>
    <mergeCell ref="A52:H52"/>
    <mergeCell ref="A44:I44"/>
    <mergeCell ref="A45:I45"/>
    <mergeCell ref="A46:I46"/>
    <mergeCell ref="A47:I47"/>
    <mergeCell ref="A48:I48"/>
    <mergeCell ref="A49:I49"/>
    <mergeCell ref="A38:I38"/>
    <mergeCell ref="A39:I39"/>
    <mergeCell ref="A40:I40"/>
    <mergeCell ref="A41:I41"/>
    <mergeCell ref="A42:I42"/>
    <mergeCell ref="A43:I43"/>
    <mergeCell ref="A32:I32"/>
    <mergeCell ref="A33:I33"/>
    <mergeCell ref="A34:I34"/>
    <mergeCell ref="A35:I35"/>
    <mergeCell ref="A36:I36"/>
    <mergeCell ref="A37:I37"/>
    <mergeCell ref="A26:I26"/>
    <mergeCell ref="A27:I27"/>
    <mergeCell ref="A28:I28"/>
    <mergeCell ref="A29:I29"/>
    <mergeCell ref="A30:I30"/>
    <mergeCell ref="A31:I31"/>
    <mergeCell ref="A20:I20"/>
    <mergeCell ref="A21:I21"/>
    <mergeCell ref="A22:I22"/>
    <mergeCell ref="A23:I23"/>
    <mergeCell ref="A24:I24"/>
    <mergeCell ref="A25:I25"/>
    <mergeCell ref="A14:I14"/>
    <mergeCell ref="A15:I15"/>
    <mergeCell ref="A16:I16"/>
    <mergeCell ref="A17:I17"/>
    <mergeCell ref="A18:I18"/>
    <mergeCell ref="A19:I19"/>
    <mergeCell ref="A8:I8"/>
    <mergeCell ref="A9:I9"/>
    <mergeCell ref="A10:I10"/>
    <mergeCell ref="A11:I11"/>
    <mergeCell ref="A12:I12"/>
    <mergeCell ref="A13:I13"/>
    <mergeCell ref="A1:I1"/>
    <mergeCell ref="A2:I2"/>
    <mergeCell ref="A3:I3"/>
    <mergeCell ref="A4:I4"/>
    <mergeCell ref="A6:I6"/>
    <mergeCell ref="A7:I7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Bay -Gen'l Info. &amp; Instructions</vt:lpstr>
      <vt:lpstr>WS5-Financial Statements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srinivas</dc:creator>
  <cp:lastModifiedBy>srinivas</cp:lastModifiedBy>
  <dcterms:created xsi:type="dcterms:W3CDTF">2016-12-30T03:57:53Z</dcterms:created>
  <dcterms:modified xsi:type="dcterms:W3CDTF">2016-12-30T04:03:17Z</dcterms:modified>
</cp:coreProperties>
</file>